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Greg\Desktop\CDC Formulas &amp; Functions\"/>
    </mc:Choice>
  </mc:AlternateContent>
  <xr:revisionPtr revIDLastSave="0" documentId="13_ncr:1_{3F1AF9C8-B017-4A09-BDFA-3310B0298764}" xr6:coauthVersionLast="34" xr6:coauthVersionMax="34" xr10:uidLastSave="{00000000-0000-0000-0000-000000000000}"/>
  <bookViews>
    <workbookView xWindow="7665" yWindow="225" windowWidth="7650" windowHeight="5610" tabRatio="378" xr2:uid="{00000000-000D-0000-FFFF-FFFF00000000}"/>
  </bookViews>
  <sheets>
    <sheet name="Jan" sheetId="1" r:id="rId1"/>
    <sheet name="Feb" sheetId="25" r:id="rId2"/>
    <sheet name="Mar" sheetId="26" r:id="rId3"/>
    <sheet name="YTD Details" sheetId="27" r:id="rId4"/>
    <sheet name="Income" sheetId="4" r:id="rId5"/>
    <sheet name="Costs" sheetId="5" r:id="rId6"/>
    <sheet name="Module1" sheetId="16" state="veryHidden" r:id="rId7"/>
    <sheet name="Module2" sheetId="17" state="veryHidden" r:id="rId8"/>
    <sheet name="Module3" sheetId="18" state="veryHidden" r:id="rId9"/>
  </sheets>
  <definedNames>
    <definedName name="_xlnm._FilterDatabase" localSheetId="1" hidden="1">Feb!$A$7:$J$82</definedName>
    <definedName name="_xlnm._FilterDatabase" localSheetId="0" hidden="1">Jan!$A$7:$J$95</definedName>
    <definedName name="_xlnm._FilterDatabase" localSheetId="2" hidden="1">Mar!$A$7:$J$82</definedName>
    <definedName name="Feb_Sales">Costs!$A$12</definedName>
    <definedName name="FebOrders">Feb!$A$7:$J$82</definedName>
    <definedName name="Fee">50</definedName>
    <definedName name="Goods">Costs!$A$1:$G$11</definedName>
    <definedName name="JanOrders">Jan!$A$7:$J$95</definedName>
    <definedName name="MarOrders">Mar!$A$7:$J$82</definedName>
    <definedName name="YTD">'YTD Details'!$A$1:$N$239</definedName>
    <definedName name="Z_0F4F730E_4E96_44B2_972F_907EF6237BB3_.wvu.Cols" localSheetId="4" hidden="1">Income!$C:$F</definedName>
    <definedName name="Z_0F4F730E_4E96_44B2_972F_907EF6237BB3_.wvu.FilterData" localSheetId="1" hidden="1">Feb!$A$7:$I$82</definedName>
    <definedName name="Z_0F4F730E_4E96_44B2_972F_907EF6237BB3_.wvu.FilterData" localSheetId="0" hidden="1">Jan!$A$7:$I$95</definedName>
    <definedName name="Z_0F4F730E_4E96_44B2_972F_907EF6237BB3_.wvu.FilterData" localSheetId="2" hidden="1">Mar!$A$7:$I$82</definedName>
    <definedName name="Z_0F4F730E_4E96_44B2_972F_907EF6237BB3_.wvu.Rows" localSheetId="4" hidden="1">Income!$4:$13</definedName>
    <definedName name="Z_2D3C0E57_F9BE_11D4_9737_8FB2DBC04B32_.wvu.FilterData" localSheetId="1" hidden="1">Feb!$A$7:$I$82</definedName>
    <definedName name="Z_2D3C0E57_F9BE_11D4_9737_8FB2DBC04B32_.wvu.FilterData" localSheetId="2" hidden="1">Mar!$A$7:$I$82</definedName>
    <definedName name="Z_2D3C0E58_F9BE_11D4_9737_8FB2DBC04B32_.wvu.FilterData" localSheetId="1" hidden="1">Feb!$A$7:$I$82</definedName>
    <definedName name="Z_2D3C0E58_F9BE_11D4_9737_8FB2DBC04B32_.wvu.FilterData" localSheetId="2" hidden="1">Mar!$A$7:$I$82</definedName>
    <definedName name="Z_2D3C0E59_F9BE_11D4_9737_8FB2DBC04B32_.wvu.FilterData" localSheetId="1" hidden="1">Feb!$A$7:$I$82</definedName>
    <definedName name="Z_2D3C0E59_F9BE_11D4_9737_8FB2DBC04B32_.wvu.FilterData" localSheetId="2" hidden="1">Mar!$A$7:$I$82</definedName>
    <definedName name="Z_358EF368_5363_4FD3_973B_B86369209388_.wvu.Cols" localSheetId="4" hidden="1">Income!$C:$F</definedName>
    <definedName name="Z_358EF368_5363_4FD3_973B_B86369209388_.wvu.FilterData" localSheetId="1" hidden="1">Feb!$A$7:$I$82</definedName>
    <definedName name="Z_358EF368_5363_4FD3_973B_B86369209388_.wvu.FilterData" localSheetId="0" hidden="1">Jan!$A$7:$I$95</definedName>
    <definedName name="Z_358EF368_5363_4FD3_973B_B86369209388_.wvu.FilterData" localSheetId="2" hidden="1">Mar!$A$7:$I$82</definedName>
    <definedName name="Z_358EF368_5363_4FD3_973B_B86369209388_.wvu.Rows" localSheetId="4" hidden="1">Income!$4:$13</definedName>
    <definedName name="Z_A26506CF_EE14_45CB_98D0_3C0C6A37268B_.wvu.Cols" localSheetId="4" hidden="1">Income!$C:$F</definedName>
    <definedName name="Z_A26506CF_EE14_45CB_98D0_3C0C6A37268B_.wvu.FilterData" localSheetId="1" hidden="1">Feb!$A$7:$I$82</definedName>
    <definedName name="Z_A26506CF_EE14_45CB_98D0_3C0C6A37268B_.wvu.FilterData" localSheetId="0" hidden="1">Jan!$A$7:$I$95</definedName>
    <definedName name="Z_A26506CF_EE14_45CB_98D0_3C0C6A37268B_.wvu.FilterData" localSheetId="2" hidden="1">Mar!$A$7:$I$82</definedName>
    <definedName name="Z_A26506CF_EE14_45CB_98D0_3C0C6A37268B_.wvu.Rows" localSheetId="4" hidden="1">Income!$4:$13</definedName>
    <definedName name="Z_F6162F39_E94A_44B0_A460_1E75860E605A_.wvu.Cols" localSheetId="4" hidden="1">Income!$C:$F</definedName>
    <definedName name="Z_F6162F39_E94A_44B0_A460_1E75860E605A_.wvu.FilterData" localSheetId="1" hidden="1">Feb!$A$7:$I$82</definedName>
    <definedName name="Z_F6162F39_E94A_44B0_A460_1E75860E605A_.wvu.FilterData" localSheetId="0" hidden="1">Jan!$A$7:$I$95</definedName>
    <definedName name="Z_F6162F39_E94A_44B0_A460_1E75860E605A_.wvu.FilterData" localSheetId="2" hidden="1">Mar!$A$7:$I$82</definedName>
    <definedName name="Z_F6162F39_E94A_44B0_A460_1E75860E605A_.wvu.Rows" localSheetId="4" hidden="1">Income!$4:$13</definedName>
  </definedNames>
  <calcPr calcId="179017"/>
  <customWorkbookViews>
    <customWorkbookView name="Lucy" guid="{358EF368-5363-4FD3-973B-B86369209388}" maximized="1" windowWidth="1676" windowHeight="798" tabRatio="378" activeSheetId="1"/>
    <customWorkbookView name="$1,000 + Orders" guid="{0F4F730E-4E96-44B2-972F-907EF6237BB3}" maximized="1" windowWidth="1676" windowHeight="798" tabRatio="378" activeSheetId="1"/>
    <customWorkbookView name="Bates Motel" guid="{F6162F39-E94A-44B0-A460-1E75860E605A}" maximized="1" windowWidth="1676" windowHeight="798" tabRatio="378" activeSheetId="1"/>
    <customWorkbookView name="Full View" guid="{A26506CF-EE14-45CB-98D0-3C0C6A37268B}" maximized="1" windowWidth="1676" windowHeight="798" tabRatio="378" activeSheetId="1"/>
  </customWorkbookViews>
</workbook>
</file>

<file path=xl/calcChain.xml><?xml version="1.0" encoding="utf-8"?>
<calcChain xmlns="http://schemas.openxmlformats.org/spreadsheetml/2006/main">
  <c r="L3" i="27" l="1"/>
  <c r="L4" i="27"/>
  <c r="L5" i="27"/>
  <c r="L6" i="27"/>
  <c r="L7" i="27"/>
  <c r="L8" i="27"/>
  <c r="L9" i="27"/>
  <c r="L10" i="27"/>
  <c r="L11" i="27"/>
  <c r="L12" i="27"/>
  <c r="L13" i="27"/>
  <c r="L14" i="27"/>
  <c r="L15" i="27"/>
  <c r="L16" i="27"/>
  <c r="L17" i="27"/>
  <c r="L18" i="27"/>
  <c r="L19" i="27"/>
  <c r="L20" i="27"/>
  <c r="L21" i="27"/>
  <c r="L22" i="27"/>
  <c r="L23" i="27"/>
  <c r="L24" i="27"/>
  <c r="L25" i="27"/>
  <c r="L26" i="27"/>
  <c r="L27" i="27"/>
  <c r="L28" i="27"/>
  <c r="L29" i="27"/>
  <c r="L30" i="27"/>
  <c r="L31" i="27"/>
  <c r="L32" i="27"/>
  <c r="L33" i="27"/>
  <c r="L34" i="27"/>
  <c r="L35" i="27"/>
  <c r="L36" i="27"/>
  <c r="L37" i="27"/>
  <c r="L38" i="27"/>
  <c r="L39" i="27"/>
  <c r="L40" i="27"/>
  <c r="L41" i="27"/>
  <c r="L42" i="27"/>
  <c r="L43" i="27"/>
  <c r="L44" i="27"/>
  <c r="L45" i="27"/>
  <c r="L46" i="27"/>
  <c r="L47" i="27"/>
  <c r="L48" i="27"/>
  <c r="L49" i="27"/>
  <c r="L50" i="27"/>
  <c r="L51" i="27"/>
  <c r="L52" i="27"/>
  <c r="L53" i="27"/>
  <c r="L54" i="27"/>
  <c r="L55" i="27"/>
  <c r="L56" i="27"/>
  <c r="L57" i="27"/>
  <c r="L58" i="27"/>
  <c r="L59" i="27"/>
  <c r="L60" i="27"/>
  <c r="L61" i="27"/>
  <c r="L62" i="27"/>
  <c r="L63" i="27"/>
  <c r="L64" i="27"/>
  <c r="L65" i="27"/>
  <c r="L66" i="27"/>
  <c r="L67" i="27"/>
  <c r="L68" i="27"/>
  <c r="L69" i="27"/>
  <c r="L70" i="27"/>
  <c r="L71" i="27"/>
  <c r="L72" i="27"/>
  <c r="L73" i="27"/>
  <c r="L74" i="27"/>
  <c r="L75" i="27"/>
  <c r="L76" i="27"/>
  <c r="L77" i="27"/>
  <c r="L78" i="27"/>
  <c r="L79" i="27"/>
  <c r="L80" i="27"/>
  <c r="L81" i="27"/>
  <c r="L82" i="27"/>
  <c r="L83" i="27"/>
  <c r="L84" i="27"/>
  <c r="L85" i="27"/>
  <c r="L86" i="27"/>
  <c r="L87" i="27"/>
  <c r="L88" i="27"/>
  <c r="L89" i="27"/>
  <c r="L90" i="27"/>
  <c r="L91" i="27"/>
  <c r="L92" i="27"/>
  <c r="L93" i="27"/>
  <c r="L94" i="27"/>
  <c r="L95" i="27"/>
  <c r="L96" i="27"/>
  <c r="L97" i="27"/>
  <c r="L98" i="27"/>
  <c r="L99" i="27"/>
  <c r="L100" i="27"/>
  <c r="L101" i="27"/>
  <c r="L102" i="27"/>
  <c r="L103" i="27"/>
  <c r="L104" i="27"/>
  <c r="L105" i="27"/>
  <c r="L106" i="27"/>
  <c r="L107" i="27"/>
  <c r="L108" i="27"/>
  <c r="L109" i="27"/>
  <c r="L110" i="27"/>
  <c r="L111" i="27"/>
  <c r="L112" i="27"/>
  <c r="L113" i="27"/>
  <c r="L114" i="27"/>
  <c r="L115" i="27"/>
  <c r="L116" i="27"/>
  <c r="L117" i="27"/>
  <c r="L118" i="27"/>
  <c r="L119" i="27"/>
  <c r="L120" i="27"/>
  <c r="L121" i="27"/>
  <c r="L122" i="27"/>
  <c r="L123" i="27"/>
  <c r="L124" i="27"/>
  <c r="L125" i="27"/>
  <c r="L126" i="27"/>
  <c r="L127" i="27"/>
  <c r="L128" i="27"/>
  <c r="L129" i="27"/>
  <c r="L130" i="27"/>
  <c r="L131" i="27"/>
  <c r="L132" i="27"/>
  <c r="L133" i="27"/>
  <c r="L134" i="27"/>
  <c r="L135" i="27"/>
  <c r="L136" i="27"/>
  <c r="L137" i="27"/>
  <c r="L138" i="27"/>
  <c r="L139" i="27"/>
  <c r="L140" i="27"/>
  <c r="L141" i="27"/>
  <c r="L142" i="27"/>
  <c r="L143" i="27"/>
  <c r="L144" i="27"/>
  <c r="L145" i="27"/>
  <c r="L146" i="27"/>
  <c r="L147" i="27"/>
  <c r="L148" i="27"/>
  <c r="L149" i="27"/>
  <c r="L150" i="27"/>
  <c r="L151" i="27"/>
  <c r="L152" i="27"/>
  <c r="L153" i="27"/>
  <c r="L154" i="27"/>
  <c r="L155" i="27"/>
  <c r="L156" i="27"/>
  <c r="L157" i="27"/>
  <c r="L158" i="27"/>
  <c r="L159" i="27"/>
  <c r="L160" i="27"/>
  <c r="L161" i="27"/>
  <c r="L162" i="27"/>
  <c r="L163" i="27"/>
  <c r="L164" i="27"/>
  <c r="L165" i="27"/>
  <c r="L166" i="27"/>
  <c r="L167" i="27"/>
  <c r="L168" i="27"/>
  <c r="L169" i="27"/>
  <c r="L170" i="27"/>
  <c r="L171" i="27"/>
  <c r="L172" i="27"/>
  <c r="L173" i="27"/>
  <c r="L174" i="27"/>
  <c r="L175" i="27"/>
  <c r="L176" i="27"/>
  <c r="L177" i="27"/>
  <c r="L178" i="27"/>
  <c r="L179" i="27"/>
  <c r="L180" i="27"/>
  <c r="L181" i="27"/>
  <c r="L182" i="27"/>
  <c r="L183" i="27"/>
  <c r="L184" i="27"/>
  <c r="L185" i="27"/>
  <c r="L186" i="27"/>
  <c r="L187" i="27"/>
  <c r="L188" i="27"/>
  <c r="L189" i="27"/>
  <c r="L190" i="27"/>
  <c r="L191" i="27"/>
  <c r="L192" i="27"/>
  <c r="L193" i="27"/>
  <c r="L194" i="27"/>
  <c r="L195" i="27"/>
  <c r="L196" i="27"/>
  <c r="L197" i="27"/>
  <c r="L198" i="27"/>
  <c r="L199" i="27"/>
  <c r="L200" i="27"/>
  <c r="L201" i="27"/>
  <c r="L202" i="27"/>
  <c r="L203" i="27"/>
  <c r="L204" i="27"/>
  <c r="L205" i="27"/>
  <c r="L206" i="27"/>
  <c r="L207" i="27"/>
  <c r="L208" i="27"/>
  <c r="L209" i="27"/>
  <c r="L210" i="27"/>
  <c r="L211" i="27"/>
  <c r="L212" i="27"/>
  <c r="L213" i="27"/>
  <c r="L214" i="27"/>
  <c r="L215" i="27"/>
  <c r="L216" i="27"/>
  <c r="L217" i="27"/>
  <c r="L218" i="27"/>
  <c r="L219" i="27"/>
  <c r="L220" i="27"/>
  <c r="L221" i="27"/>
  <c r="L222" i="27"/>
  <c r="L223" i="27"/>
  <c r="L224" i="27"/>
  <c r="L225" i="27"/>
  <c r="L226" i="27"/>
  <c r="L227" i="27"/>
  <c r="L228" i="27"/>
  <c r="L229" i="27"/>
  <c r="L230" i="27"/>
  <c r="L231" i="27"/>
  <c r="L232" i="27"/>
  <c r="L233" i="27"/>
  <c r="L234" i="27"/>
  <c r="L235" i="27"/>
  <c r="L236" i="27"/>
  <c r="L237" i="27"/>
  <c r="L238" i="27"/>
  <c r="L239" i="27"/>
  <c r="L2" i="27"/>
  <c r="M239" i="27" l="1"/>
  <c r="M238" i="27"/>
  <c r="M237" i="27"/>
  <c r="M236" i="27"/>
  <c r="M235" i="27"/>
  <c r="M234" i="27"/>
  <c r="M233" i="27"/>
  <c r="M232" i="27"/>
  <c r="M231" i="27"/>
  <c r="M230" i="27"/>
  <c r="M229" i="27"/>
  <c r="M228" i="27"/>
  <c r="M227" i="27"/>
  <c r="M226" i="27"/>
  <c r="M225" i="27"/>
  <c r="M224" i="27"/>
  <c r="M223" i="27"/>
  <c r="M222" i="27"/>
  <c r="M221" i="27"/>
  <c r="M220" i="27"/>
  <c r="M219" i="27"/>
  <c r="M218" i="27"/>
  <c r="M217" i="27"/>
  <c r="M216" i="27"/>
  <c r="M215" i="27"/>
  <c r="M214" i="27"/>
  <c r="M213" i="27"/>
  <c r="M212" i="27"/>
  <c r="M211" i="27"/>
  <c r="M210" i="27"/>
  <c r="M209" i="27"/>
  <c r="M208" i="27"/>
  <c r="M207" i="27"/>
  <c r="M206" i="27"/>
  <c r="M205" i="27"/>
  <c r="M204" i="27"/>
  <c r="M203" i="27"/>
  <c r="M202" i="27"/>
  <c r="M201" i="27"/>
  <c r="M200" i="27"/>
  <c r="M199" i="27"/>
  <c r="M198" i="27"/>
  <c r="M197" i="27"/>
  <c r="M196" i="27"/>
  <c r="M195" i="27"/>
  <c r="M194" i="27"/>
  <c r="M193" i="27"/>
  <c r="M192" i="27"/>
  <c r="M191" i="27"/>
  <c r="M190" i="27"/>
  <c r="M189" i="27"/>
  <c r="M188" i="27"/>
  <c r="M187" i="27"/>
  <c r="M186" i="27"/>
  <c r="M185" i="27"/>
  <c r="M184" i="27"/>
  <c r="M183" i="27"/>
  <c r="M182" i="27"/>
  <c r="M181" i="27"/>
  <c r="M180" i="27"/>
  <c r="M179" i="27"/>
  <c r="M178" i="27"/>
  <c r="M177" i="27"/>
  <c r="M176" i="27"/>
  <c r="M175" i="27"/>
  <c r="M174" i="27"/>
  <c r="M173" i="27"/>
  <c r="M172" i="27"/>
  <c r="M171" i="27"/>
  <c r="M170" i="27"/>
  <c r="M169" i="27"/>
  <c r="M168" i="27"/>
  <c r="M167" i="27"/>
  <c r="M166" i="27"/>
  <c r="M165" i="27"/>
  <c r="M90" i="27"/>
  <c r="M91" i="27"/>
  <c r="M92" i="27"/>
  <c r="M93" i="27"/>
  <c r="M94" i="27"/>
  <c r="M95" i="27"/>
  <c r="M96" i="27"/>
  <c r="M97" i="27"/>
  <c r="M98" i="27"/>
  <c r="M99" i="27"/>
  <c r="M100" i="27"/>
  <c r="M101" i="27"/>
  <c r="M102" i="27"/>
  <c r="M103" i="27"/>
  <c r="M104" i="27"/>
  <c r="M105" i="27"/>
  <c r="M106" i="27"/>
  <c r="M107" i="27"/>
  <c r="M108" i="27"/>
  <c r="M109" i="27"/>
  <c r="M110" i="27"/>
  <c r="M111" i="27"/>
  <c r="M112" i="27"/>
  <c r="M113" i="27"/>
  <c r="M114" i="27"/>
  <c r="M115" i="27"/>
  <c r="M116" i="27"/>
  <c r="M117" i="27"/>
  <c r="M118" i="27"/>
  <c r="M119" i="27"/>
  <c r="M120" i="27"/>
  <c r="M121" i="27"/>
  <c r="M122" i="27"/>
  <c r="M123" i="27"/>
  <c r="M124" i="27"/>
  <c r="M125" i="27"/>
  <c r="M126" i="27"/>
  <c r="M127" i="27"/>
  <c r="M128" i="27"/>
  <c r="M129" i="27"/>
  <c r="M130" i="27"/>
  <c r="M131" i="27"/>
  <c r="M132" i="27"/>
  <c r="M133" i="27"/>
  <c r="M134" i="27"/>
  <c r="M135" i="27"/>
  <c r="M136" i="27"/>
  <c r="M137" i="27"/>
  <c r="M138" i="27"/>
  <c r="M139" i="27"/>
  <c r="M140" i="27"/>
  <c r="M141" i="27"/>
  <c r="M142" i="27"/>
  <c r="M143" i="27"/>
  <c r="M144" i="27"/>
  <c r="M145" i="27"/>
  <c r="M146" i="27"/>
  <c r="M147" i="27"/>
  <c r="M148" i="27"/>
  <c r="M149" i="27"/>
  <c r="M150" i="27"/>
  <c r="M151" i="27"/>
  <c r="M152" i="27"/>
  <c r="M153" i="27"/>
  <c r="M154" i="27"/>
  <c r="M155" i="27"/>
  <c r="M156" i="27"/>
  <c r="M157" i="27"/>
  <c r="M158" i="27"/>
  <c r="M159" i="27"/>
  <c r="M160" i="27"/>
  <c r="M161" i="27"/>
  <c r="M162" i="27"/>
  <c r="M163" i="27"/>
  <c r="M164" i="27"/>
  <c r="M89" i="27"/>
  <c r="M88" i="27"/>
  <c r="M87" i="27"/>
  <c r="M86" i="27"/>
  <c r="M85" i="27"/>
  <c r="M84" i="27"/>
  <c r="M83" i="27"/>
  <c r="M82" i="27"/>
  <c r="M81" i="27"/>
  <c r="M80" i="27"/>
  <c r="M79" i="27"/>
  <c r="M78" i="27"/>
  <c r="M77" i="27"/>
  <c r="M76" i="27"/>
  <c r="M75" i="27"/>
  <c r="M74" i="27"/>
  <c r="M73" i="27"/>
  <c r="M72" i="27"/>
  <c r="M71" i="27"/>
  <c r="M70" i="27"/>
  <c r="M69" i="27"/>
  <c r="M68" i="27"/>
  <c r="M67" i="27"/>
  <c r="M66" i="27"/>
  <c r="M65" i="27"/>
  <c r="M64" i="27"/>
  <c r="M63" i="27"/>
  <c r="M62" i="27"/>
  <c r="M61" i="27"/>
  <c r="M60" i="27"/>
  <c r="M59" i="27"/>
  <c r="M58" i="27"/>
  <c r="M57" i="27"/>
  <c r="M56" i="27"/>
  <c r="M55" i="27"/>
  <c r="M54" i="27"/>
  <c r="M53" i="27"/>
  <c r="M52" i="27"/>
  <c r="M51" i="27"/>
  <c r="M50" i="27"/>
  <c r="M49" i="27"/>
  <c r="M48" i="27"/>
  <c r="M47" i="27"/>
  <c r="M46" i="27"/>
  <c r="M45" i="27"/>
  <c r="M44" i="27"/>
  <c r="M43" i="27"/>
  <c r="M42" i="27"/>
  <c r="M41" i="27"/>
  <c r="M40" i="27"/>
  <c r="M39" i="27"/>
  <c r="M38" i="27"/>
  <c r="M37" i="27"/>
  <c r="M36" i="27"/>
  <c r="M35" i="27"/>
  <c r="M34" i="27"/>
  <c r="M33" i="27"/>
  <c r="M32" i="27"/>
  <c r="M31" i="27"/>
  <c r="M30" i="27"/>
  <c r="M29" i="27"/>
  <c r="M28" i="27"/>
  <c r="M27" i="27"/>
  <c r="M26" i="27"/>
  <c r="M25" i="27"/>
  <c r="M24" i="27"/>
  <c r="M23" i="27"/>
  <c r="M22" i="27"/>
  <c r="M21" i="27"/>
  <c r="M20" i="27"/>
  <c r="M19" i="27"/>
  <c r="M18" i="27"/>
  <c r="M17" i="27"/>
  <c r="M16" i="27"/>
  <c r="M15" i="27"/>
  <c r="M14" i="27"/>
  <c r="M13" i="27"/>
  <c r="M12" i="27"/>
  <c r="M11" i="27"/>
  <c r="M10" i="27"/>
  <c r="M9" i="27"/>
  <c r="M8" i="27"/>
  <c r="M7" i="27"/>
  <c r="M6" i="27"/>
  <c r="M5" i="27"/>
  <c r="M4" i="27"/>
  <c r="M3" i="27"/>
  <c r="M2" i="27"/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8" i="1"/>
  <c r="I10" i="26" l="1"/>
  <c r="I16" i="26"/>
  <c r="I9" i="26"/>
  <c r="I11" i="26"/>
  <c r="I17" i="26"/>
  <c r="I12" i="26"/>
  <c r="I13" i="26"/>
  <c r="I14" i="26"/>
  <c r="I15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54" i="26"/>
  <c r="I55" i="26"/>
  <c r="I56" i="26"/>
  <c r="I57" i="26"/>
  <c r="I58" i="26"/>
  <c r="I59" i="26"/>
  <c r="I60" i="26"/>
  <c r="I61" i="26"/>
  <c r="I62" i="26"/>
  <c r="I63" i="26"/>
  <c r="I64" i="26"/>
  <c r="I65" i="26"/>
  <c r="I66" i="26"/>
  <c r="I67" i="26"/>
  <c r="I68" i="26"/>
  <c r="I69" i="26"/>
  <c r="I71" i="26"/>
  <c r="I72" i="26"/>
  <c r="I70" i="26"/>
  <c r="I73" i="26"/>
  <c r="I74" i="26"/>
  <c r="I75" i="26"/>
  <c r="I76" i="26"/>
  <c r="I77" i="26"/>
  <c r="I78" i="26"/>
  <c r="I79" i="26"/>
  <c r="I82" i="26"/>
  <c r="I80" i="26"/>
  <c r="I81" i="26"/>
  <c r="I8" i="26"/>
  <c r="H5" i="26"/>
  <c r="G5" i="26"/>
  <c r="I9" i="25"/>
  <c r="I10" i="25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54" i="25"/>
  <c r="I55" i="25"/>
  <c r="I56" i="25"/>
  <c r="I57" i="25"/>
  <c r="I58" i="25"/>
  <c r="I59" i="25"/>
  <c r="I60" i="25"/>
  <c r="I61" i="25"/>
  <c r="I62" i="25"/>
  <c r="I63" i="25"/>
  <c r="I64" i="25"/>
  <c r="I65" i="25"/>
  <c r="I66" i="25"/>
  <c r="I67" i="25"/>
  <c r="I68" i="25"/>
  <c r="I69" i="25"/>
  <c r="I70" i="25"/>
  <c r="I71" i="25"/>
  <c r="I72" i="25"/>
  <c r="I73" i="25"/>
  <c r="I74" i="25"/>
  <c r="I80" i="25"/>
  <c r="I81" i="25"/>
  <c r="I82" i="25"/>
  <c r="I75" i="25"/>
  <c r="I76" i="25"/>
  <c r="I77" i="25"/>
  <c r="I78" i="25"/>
  <c r="I79" i="25"/>
  <c r="I8" i="25"/>
  <c r="H5" i="25"/>
  <c r="G5" i="25"/>
  <c r="H5" i="1" l="1"/>
  <c r="G5" i="1"/>
  <c r="F5" i="26"/>
  <c r="E5" i="26"/>
  <c r="D5" i="26"/>
  <c r="C5" i="26"/>
  <c r="E5" i="5" s="1"/>
  <c r="F5" i="25"/>
  <c r="E5" i="25"/>
  <c r="D5" i="25"/>
  <c r="C5" i="25"/>
  <c r="D4" i="5" s="1"/>
  <c r="F9" i="5"/>
  <c r="F8" i="5"/>
  <c r="B5" i="26" l="1"/>
  <c r="E4" i="4" s="1"/>
  <c r="E4" i="5"/>
  <c r="D6" i="5"/>
  <c r="D7" i="5"/>
  <c r="D5" i="5"/>
  <c r="B5" i="25"/>
  <c r="E7" i="5"/>
  <c r="E6" i="5"/>
  <c r="E10" i="5" l="1"/>
  <c r="D4" i="4"/>
  <c r="D10" i="5"/>
  <c r="E13" i="4"/>
  <c r="D13" i="4"/>
  <c r="C13" i="4"/>
  <c r="G9" i="4"/>
  <c r="G8" i="4"/>
  <c r="G11" i="4"/>
  <c r="G7" i="4"/>
  <c r="G10" i="4"/>
  <c r="G12" i="4"/>
  <c r="G13" i="4" l="1"/>
  <c r="F5" i="1"/>
  <c r="E5" i="1"/>
  <c r="D5" i="1"/>
  <c r="C5" i="1"/>
  <c r="B5" i="1" l="1"/>
  <c r="C4" i="4" s="1"/>
  <c r="G4" i="4" s="1"/>
  <c r="C7" i="5"/>
  <c r="C6" i="5"/>
  <c r="C5" i="5"/>
  <c r="F5" i="5" s="1"/>
  <c r="C4" i="5"/>
  <c r="F6" i="5" l="1"/>
  <c r="F7" i="5"/>
  <c r="C10" i="5"/>
  <c r="C5" i="4" s="1"/>
  <c r="C6" i="4" s="1"/>
  <c r="F4" i="5"/>
  <c r="D5" i="4"/>
  <c r="D6" i="4" s="1"/>
  <c r="D14" i="4" s="1"/>
  <c r="E5" i="4"/>
  <c r="E6" i="4" s="1"/>
  <c r="E14" i="4" s="1"/>
  <c r="F10" i="5" l="1"/>
  <c r="G5" i="4"/>
  <c r="G6" i="4"/>
  <c r="C14" i="4"/>
  <c r="G14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Has the client paid us?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1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1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C7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I7" authorId="1" shapeId="0" xr:uid="{00000000-0006-0000-02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  <author>HSC Library</author>
  </authors>
  <commentList>
    <comment ref="F1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Click here and then click the Sort Ascending Icon to Alphabetize our Customers.</t>
        </r>
      </text>
    </comment>
    <comment ref="M1" authorId="1" shapeId="0" xr:uid="{00000000-0006-0000-0300-000002000000}">
      <text>
        <r>
          <rPr>
            <b/>
            <sz val="8"/>
            <color indexed="10"/>
            <rFont val="Tahoma"/>
            <family val="2"/>
          </rPr>
          <t>Greg:</t>
        </r>
        <r>
          <rPr>
            <b/>
            <sz val="8"/>
            <color indexed="81"/>
            <rFont val="Tahoma"/>
            <family val="2"/>
          </rPr>
          <t xml:space="preserve">  Here's how to sort by the greatest amount to the least amount. Enjoy! Insert a  Sort of this column by placing your cursor in this column and pressing the Sort Descending Icon (Z-A icon) in order to sort from greatest to lowest amounts.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1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Greg Creech:</t>
        </r>
        <r>
          <rPr>
            <sz val="9"/>
            <color indexed="81"/>
            <rFont val="Tahoma"/>
            <family val="2"/>
          </rPr>
          <t xml:space="preserve">
Has the client paid us?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Greg Creech</author>
  </authors>
  <commentList>
    <comment ref="A2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Greg Creech: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56"/>
            <rFont val="Tahoma"/>
            <family val="2"/>
          </rPr>
          <t>This is a good worksheet for Group and Outline under the Data Menu Item, and selecting the Auto Outline feature.</t>
        </r>
      </text>
    </comment>
  </commentList>
</comments>
</file>

<file path=xl/sharedStrings.xml><?xml version="1.0" encoding="utf-8"?>
<sst xmlns="http://schemas.openxmlformats.org/spreadsheetml/2006/main" count="1404" uniqueCount="75">
  <si>
    <t>Revenue:</t>
  </si>
  <si>
    <t>Order</t>
  </si>
  <si>
    <t>Date</t>
  </si>
  <si>
    <t>Customer</t>
  </si>
  <si>
    <t>Total</t>
  </si>
  <si>
    <t>Smith, Bob</t>
  </si>
  <si>
    <t>Bates Motel</t>
  </si>
  <si>
    <t xml:space="preserve"> </t>
  </si>
  <si>
    <t xml:space="preserve"> First Quarter Income</t>
  </si>
  <si>
    <t xml:space="preserve"> Year to Date</t>
  </si>
  <si>
    <t>Revenue</t>
  </si>
  <si>
    <t>Net Revenue</t>
  </si>
  <si>
    <t>Utilities</t>
  </si>
  <si>
    <t>Marketing</t>
  </si>
  <si>
    <t xml:space="preserve">Total Expenses </t>
  </si>
  <si>
    <t>Net Income</t>
  </si>
  <si>
    <t>Jan</t>
  </si>
  <si>
    <t>Feb</t>
  </si>
  <si>
    <t>March</t>
  </si>
  <si>
    <t>Total Cost of Goods</t>
  </si>
  <si>
    <t>Materials</t>
  </si>
  <si>
    <t>Consulting</t>
  </si>
  <si>
    <t>Training</t>
  </si>
  <si>
    <t>Office Supplies</t>
  </si>
  <si>
    <t>Marketing Goodies</t>
  </si>
  <si>
    <t>Cost of Services</t>
  </si>
  <si>
    <t>Cost Per Item/Hr</t>
  </si>
  <si>
    <t xml:space="preserve">Cost </t>
  </si>
  <si>
    <t>Salary</t>
  </si>
  <si>
    <t>InfoMania</t>
  </si>
  <si>
    <t>Jones James</t>
  </si>
  <si>
    <t>Hard Hat</t>
  </si>
  <si>
    <t>Computer Tech</t>
  </si>
  <si>
    <t>Foxx 91</t>
  </si>
  <si>
    <t>Adam, Allan</t>
  </si>
  <si>
    <t>James Jones</t>
  </si>
  <si>
    <t>Thomas Tuner</t>
  </si>
  <si>
    <t>John John</t>
  </si>
  <si>
    <t>Georgy Porgy</t>
  </si>
  <si>
    <t>Fay Fryer</t>
  </si>
  <si>
    <t>Lucy Goosey</t>
  </si>
  <si>
    <t>Madam Salon</t>
  </si>
  <si>
    <t>Dean Don</t>
  </si>
  <si>
    <t>Shoot Pool</t>
  </si>
  <si>
    <t>Bowling for Dollars</t>
  </si>
  <si>
    <t>USA Inc</t>
  </si>
  <si>
    <t>Moma Mia</t>
  </si>
  <si>
    <t>Lili Lulu</t>
  </si>
  <si>
    <t>Cooper, Lars</t>
  </si>
  <si>
    <t>Jack Spratt</t>
  </si>
  <si>
    <t>Bob Smith</t>
  </si>
  <si>
    <t>ABC Co</t>
  </si>
  <si>
    <t>A. B. C. Co</t>
  </si>
  <si>
    <t xml:space="preserve"> Total Service:</t>
  </si>
  <si>
    <t>Paid?</t>
  </si>
  <si>
    <t>Yes</t>
  </si>
  <si>
    <t>No</t>
  </si>
  <si>
    <t>Rent</t>
  </si>
  <si>
    <t>Auto/Travel Expense</t>
  </si>
  <si>
    <t>Computing Equipment</t>
  </si>
  <si>
    <t>Insurance</t>
  </si>
  <si>
    <t>Techedutainment Services Inc.</t>
  </si>
  <si>
    <t>Word</t>
  </si>
  <si>
    <t>Excel</t>
  </si>
  <si>
    <t>PowerPoint</t>
  </si>
  <si>
    <t>Access</t>
  </si>
  <si>
    <t>Outlook</t>
  </si>
  <si>
    <t xml:space="preserve"> - </t>
  </si>
  <si>
    <t>Peter Pumpkin</t>
  </si>
  <si>
    <t>January</t>
  </si>
  <si>
    <t>February</t>
  </si>
  <si>
    <t>Year</t>
  </si>
  <si>
    <t>Month</t>
  </si>
  <si>
    <t>Day</t>
  </si>
  <si>
    <t>Total Units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</si>
</sst>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164" formatCode="m/d/yyyy;@"/>
    <numFmt numFmtId="165" formatCode="&quot;$&quot;#,##0.00"/>
  </numFmts>
  <fonts count="4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sz val="12"/>
      <color indexed="15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u val="singleAccounting"/>
      <sz val="12"/>
      <name val="Arial"/>
      <family val="2"/>
    </font>
    <font>
      <sz val="10"/>
      <name val="Courier New"/>
      <family val="3"/>
    </font>
    <font>
      <b/>
      <sz val="12"/>
      <name val="Arial"/>
      <family val="2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3"/>
      <color indexed="17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  <font>
      <b/>
      <sz val="13"/>
      <name val="Arial"/>
      <family val="2"/>
    </font>
    <font>
      <b/>
      <i/>
      <sz val="14"/>
      <color indexed="8"/>
      <name val="Arial"/>
      <family val="2"/>
    </font>
    <font>
      <sz val="14"/>
      <color indexed="8"/>
      <name val="Arial"/>
      <family val="2"/>
    </font>
    <font>
      <b/>
      <sz val="14"/>
      <color indexed="8"/>
      <name val="Arial"/>
      <family val="2"/>
    </font>
    <font>
      <b/>
      <sz val="14"/>
      <color indexed="16"/>
      <name val="Arial"/>
      <family val="2"/>
    </font>
    <font>
      <sz val="8"/>
      <color indexed="81"/>
      <name val="Tahoma"/>
      <family val="2"/>
    </font>
    <font>
      <b/>
      <i/>
      <sz val="22"/>
      <color indexed="18"/>
      <name val="Arial"/>
      <family val="2"/>
    </font>
    <font>
      <b/>
      <i/>
      <sz val="20"/>
      <color indexed="18"/>
      <name val="Arial"/>
      <family val="2"/>
    </font>
    <font>
      <b/>
      <i/>
      <sz val="14"/>
      <color indexed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u val="singleAccounting"/>
      <sz val="12"/>
      <color indexed="17"/>
      <name val="Arial"/>
      <family val="2"/>
    </font>
    <font>
      <b/>
      <sz val="8"/>
      <color indexed="81"/>
      <name val="Tahoma"/>
      <family val="2"/>
    </font>
    <font>
      <b/>
      <sz val="8"/>
      <color indexed="56"/>
      <name val="Tahoma"/>
      <family val="2"/>
    </font>
    <font>
      <b/>
      <sz val="8"/>
      <color indexed="10"/>
      <name val="Tahoma"/>
      <family val="2"/>
    </font>
    <font>
      <b/>
      <sz val="12"/>
      <color indexed="10"/>
      <name val="Arial"/>
      <family val="2"/>
    </font>
    <font>
      <b/>
      <sz val="13"/>
      <color indexed="20"/>
      <name val="Arial"/>
      <family val="2"/>
    </font>
    <font>
      <b/>
      <sz val="12"/>
      <color indexed="20"/>
      <name val="Arial"/>
      <family val="2"/>
    </font>
    <font>
      <b/>
      <u val="singleAccounting"/>
      <sz val="12"/>
      <color indexed="10"/>
      <name val="Arial"/>
      <family val="2"/>
    </font>
    <font>
      <b/>
      <i/>
      <sz val="14"/>
      <color indexed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22"/>
      <color indexed="18"/>
      <name val="Arial"/>
      <family val="2"/>
    </font>
    <font>
      <sz val="10"/>
      <name val="Arial"/>
    </font>
    <font>
      <sz val="13"/>
      <name val="Arial"/>
      <family val="2"/>
    </font>
    <font>
      <b/>
      <sz val="14"/>
      <color indexed="12"/>
      <name val="Arial"/>
      <family val="2"/>
    </font>
    <font>
      <b/>
      <sz val="13"/>
      <color indexed="17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3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24"/>
      </patternFill>
    </fill>
    <fill>
      <patternFill patternType="solid">
        <fgColor indexed="55"/>
        <bgColor indexed="15"/>
      </patternFill>
    </fill>
    <fill>
      <patternFill patternType="solid">
        <fgColor indexed="55"/>
        <bgColor indexed="64"/>
      </patternFill>
    </fill>
    <fill>
      <patternFill patternType="solid">
        <fgColor indexed="55"/>
        <bgColor indexed="9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ck">
        <color indexed="10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 applyFill="1" applyBorder="1"/>
    <xf numFmtId="0" fontId="9" fillId="0" borderId="0" xfId="0" applyFont="1" applyFill="1" applyBorder="1"/>
    <xf numFmtId="0" fontId="0" fillId="0" borderId="0" xfId="0" applyBorder="1"/>
    <xf numFmtId="0" fontId="11" fillId="0" borderId="0" xfId="0" applyFont="1"/>
    <xf numFmtId="0" fontId="11" fillId="0" borderId="0" xfId="0" applyFont="1" applyBorder="1"/>
    <xf numFmtId="0" fontId="17" fillId="0" borderId="0" xfId="0" applyFont="1" applyFill="1" applyBorder="1"/>
    <xf numFmtId="0" fontId="11" fillId="0" borderId="0" xfId="0" applyFont="1" applyFill="1" applyBorder="1"/>
    <xf numFmtId="0" fontId="17" fillId="0" borderId="0" xfId="0" applyFont="1" applyBorder="1"/>
    <xf numFmtId="16" fontId="17" fillId="0" borderId="0" xfId="0" applyNumberFormat="1" applyFont="1" applyBorder="1" applyAlignment="1">
      <alignment horizontal="center"/>
    </xf>
    <xf numFmtId="6" fontId="17" fillId="0" borderId="0" xfId="0" applyNumberFormat="1" applyFont="1" applyBorder="1"/>
    <xf numFmtId="0" fontId="17" fillId="0" borderId="0" xfId="0" applyFont="1" applyBorder="1" applyAlignment="1">
      <alignment horizontal="center"/>
    </xf>
    <xf numFmtId="5" fontId="17" fillId="0" borderId="0" xfId="0" applyNumberFormat="1" applyFont="1" applyBorder="1"/>
    <xf numFmtId="0" fontId="1" fillId="0" borderId="0" xfId="0" applyFont="1"/>
    <xf numFmtId="5" fontId="1" fillId="0" borderId="0" xfId="0" applyNumberFormat="1" applyFont="1"/>
    <xf numFmtId="0" fontId="3" fillId="2" borderId="0" xfId="0" applyFont="1" applyFill="1" applyBorder="1" applyAlignment="1">
      <alignment horizontal="centerContinuous"/>
    </xf>
    <xf numFmtId="0" fontId="4" fillId="2" borderId="0" xfId="0" applyFont="1" applyFill="1" applyBorder="1" applyAlignment="1">
      <alignment horizontal="centerContinuous"/>
    </xf>
    <xf numFmtId="0" fontId="24" fillId="2" borderId="0" xfId="0" applyFont="1" applyFill="1" applyBorder="1" applyAlignment="1">
      <alignment horizontal="centerContinuous" vertical="center"/>
    </xf>
    <xf numFmtId="0" fontId="25" fillId="3" borderId="0" xfId="0" applyFont="1" applyFill="1" applyBorder="1" applyAlignment="1">
      <alignment horizontal="centerContinuous"/>
    </xf>
    <xf numFmtId="0" fontId="25" fillId="3" borderId="0" xfId="0" applyFont="1" applyFill="1" applyBorder="1" applyAlignment="1">
      <alignment horizontal="centerContinuous" vertical="top"/>
    </xf>
    <xf numFmtId="5" fontId="25" fillId="3" borderId="0" xfId="0" applyNumberFormat="1" applyFont="1" applyFill="1" applyBorder="1" applyAlignment="1">
      <alignment horizontal="centerContinuous" vertical="top"/>
    </xf>
    <xf numFmtId="0" fontId="25" fillId="3" borderId="1" xfId="0" applyFont="1" applyFill="1" applyBorder="1" applyAlignment="1">
      <alignment horizontal="left"/>
    </xf>
    <xf numFmtId="0" fontId="25" fillId="3" borderId="1" xfId="0" applyFont="1" applyFill="1" applyBorder="1" applyAlignment="1">
      <alignment horizontal="right" wrapText="1"/>
    </xf>
    <xf numFmtId="0" fontId="25" fillId="3" borderId="1" xfId="0" applyFont="1" applyFill="1" applyBorder="1" applyAlignment="1">
      <alignment horizontal="right"/>
    </xf>
    <xf numFmtId="8" fontId="19" fillId="4" borderId="0" xfId="0" applyNumberFormat="1" applyFont="1" applyFill="1" applyBorder="1" applyAlignment="1" applyProtection="1">
      <protection locked="0"/>
    </xf>
    <xf numFmtId="0" fontId="19" fillId="4" borderId="0" xfId="0" applyFont="1" applyFill="1" applyBorder="1" applyAlignment="1" applyProtection="1">
      <protection locked="0"/>
    </xf>
    <xf numFmtId="8" fontId="19" fillId="4" borderId="2" xfId="0" applyNumberFormat="1" applyFont="1" applyFill="1" applyBorder="1" applyAlignment="1" applyProtection="1">
      <protection locked="0"/>
    </xf>
    <xf numFmtId="0" fontId="19" fillId="4" borderId="2" xfId="0" applyFont="1" applyFill="1" applyBorder="1" applyAlignment="1" applyProtection="1">
      <protection locked="0"/>
    </xf>
    <xf numFmtId="0" fontId="18" fillId="5" borderId="0" xfId="0" applyFont="1" applyFill="1" applyBorder="1" applyAlignment="1" applyProtection="1">
      <alignment horizontal="left"/>
      <protection locked="0"/>
    </xf>
    <xf numFmtId="8" fontId="19" fillId="6" borderId="0" xfId="0" applyNumberFormat="1" applyFont="1" applyFill="1" applyBorder="1" applyAlignment="1" applyProtection="1">
      <protection locked="0"/>
    </xf>
    <xf numFmtId="0" fontId="18" fillId="6" borderId="0" xfId="0" applyFont="1" applyFill="1" applyBorder="1" applyAlignment="1" applyProtection="1">
      <alignment horizontal="left"/>
      <protection locked="0"/>
    </xf>
    <xf numFmtId="0" fontId="20" fillId="6" borderId="2" xfId="0" applyFont="1" applyFill="1" applyBorder="1" applyAlignment="1" applyProtection="1">
      <alignment horizontal="left" wrapText="1"/>
      <protection locked="0"/>
    </xf>
    <xf numFmtId="0" fontId="19" fillId="6" borderId="2" xfId="0" applyFont="1" applyFill="1" applyBorder="1" applyAlignment="1" applyProtection="1">
      <alignment wrapText="1"/>
      <protection locked="0"/>
    </xf>
    <xf numFmtId="8" fontId="19" fillId="6" borderId="2" xfId="0" applyNumberFormat="1" applyFont="1" applyFill="1" applyBorder="1" applyAlignment="1" applyProtection="1">
      <protection locked="0"/>
    </xf>
    <xf numFmtId="0" fontId="21" fillId="6" borderId="0" xfId="0" applyFont="1" applyFill="1" applyBorder="1" applyAlignment="1" applyProtection="1">
      <alignment horizontal="left"/>
      <protection locked="0"/>
    </xf>
    <xf numFmtId="0" fontId="19" fillId="6" borderId="0" xfId="0" applyFont="1" applyFill="1" applyBorder="1" applyAlignment="1" applyProtection="1">
      <protection locked="0"/>
    </xf>
    <xf numFmtId="7" fontId="19" fillId="6" borderId="0" xfId="0" applyNumberFormat="1" applyFont="1" applyFill="1" applyBorder="1" applyAlignment="1" applyProtection="1">
      <protection locked="0"/>
    </xf>
    <xf numFmtId="0" fontId="12" fillId="0" borderId="0" xfId="0" applyFont="1" applyFill="1" applyAlignment="1">
      <alignment horizontal="centerContinuous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/>
    </xf>
    <xf numFmtId="5" fontId="15" fillId="0" borderId="3" xfId="0" applyNumberFormat="1" applyFont="1" applyFill="1" applyBorder="1" applyAlignment="1">
      <alignment horizontal="right"/>
    </xf>
    <xf numFmtId="41" fontId="16" fillId="0" borderId="0" xfId="0" applyNumberFormat="1" applyFont="1" applyFill="1" applyBorder="1" applyAlignment="1">
      <alignment horizontal="center"/>
    </xf>
    <xf numFmtId="41" fontId="16" fillId="0" borderId="4" xfId="0" applyNumberFormat="1" applyFont="1" applyFill="1" applyBorder="1" applyAlignment="1">
      <alignment horizontal="center"/>
    </xf>
    <xf numFmtId="41" fontId="16" fillId="0" borderId="5" xfId="0" applyNumberFormat="1" applyFont="1" applyFill="1" applyBorder="1" applyAlignment="1">
      <alignment horizontal="center"/>
    </xf>
    <xf numFmtId="41" fontId="16" fillId="0" borderId="6" xfId="0" applyNumberFormat="1" applyFont="1" applyFill="1" applyBorder="1" applyAlignment="1">
      <alignment horizontal="center"/>
    </xf>
    <xf numFmtId="0" fontId="11" fillId="0" borderId="0" xfId="0" applyFont="1" applyFill="1"/>
    <xf numFmtId="16" fontId="11" fillId="0" borderId="0" xfId="0" applyNumberFormat="1" applyFont="1" applyFill="1" applyAlignment="1">
      <alignment horizontal="center"/>
    </xf>
    <xf numFmtId="41" fontId="17" fillId="0" borderId="0" xfId="1" applyNumberFormat="1" applyFont="1" applyFill="1" applyBorder="1" applyAlignment="1">
      <alignment horizontal="center"/>
    </xf>
    <xf numFmtId="5" fontId="17" fillId="0" borderId="0" xfId="1" applyNumberFormat="1" applyFont="1" applyFill="1" applyBorder="1"/>
    <xf numFmtId="0" fontId="17" fillId="0" borderId="7" xfId="0" applyFont="1" applyBorder="1" applyAlignment="1">
      <alignment horizontal="center" wrapText="1"/>
    </xf>
    <xf numFmtId="16" fontId="17" fillId="0" borderId="7" xfId="0" applyNumberFormat="1" applyFont="1" applyBorder="1" applyAlignment="1">
      <alignment horizontal="center" wrapText="1"/>
    </xf>
    <xf numFmtId="6" fontId="17" fillId="0" borderId="7" xfId="0" applyNumberFormat="1" applyFont="1" applyBorder="1" applyAlignment="1">
      <alignment horizontal="center" wrapText="1"/>
    </xf>
    <xf numFmtId="5" fontId="17" fillId="0" borderId="7" xfId="0" applyNumberFormat="1" applyFont="1" applyBorder="1" applyAlignment="1">
      <alignment horizontal="center" wrapText="1"/>
    </xf>
    <xf numFmtId="0" fontId="5" fillId="7" borderId="0" xfId="0" applyFont="1" applyFill="1" applyBorder="1" applyAlignment="1">
      <alignment horizontal="centerContinuous" vertical="center"/>
    </xf>
    <xf numFmtId="0" fontId="6" fillId="7" borderId="0" xfId="0" applyFont="1" applyFill="1" applyBorder="1" applyAlignment="1">
      <alignment horizontal="centerContinuous"/>
    </xf>
    <xf numFmtId="17" fontId="7" fillId="7" borderId="0" xfId="0" applyNumberFormat="1" applyFont="1" applyFill="1" applyBorder="1" applyAlignment="1">
      <alignment horizontal="right" vertical="center" wrapText="1"/>
    </xf>
    <xf numFmtId="17" fontId="7" fillId="7" borderId="0" xfId="0" applyNumberFormat="1" applyFont="1" applyFill="1" applyBorder="1" applyAlignment="1">
      <alignment vertical="center"/>
    </xf>
    <xf numFmtId="17" fontId="7" fillId="7" borderId="0" xfId="0" applyNumberFormat="1" applyFont="1" applyFill="1" applyBorder="1" applyAlignment="1">
      <alignment horizontal="right" vertical="center"/>
    </xf>
    <xf numFmtId="0" fontId="7" fillId="7" borderId="0" xfId="0" applyFont="1" applyFill="1" applyBorder="1" applyAlignment="1">
      <alignment horizontal="right"/>
    </xf>
    <xf numFmtId="0" fontId="6" fillId="7" borderId="0" xfId="0" applyFont="1" applyFill="1"/>
    <xf numFmtId="8" fontId="8" fillId="7" borderId="0" xfId="0" applyNumberFormat="1" applyFont="1" applyFill="1" applyBorder="1" applyAlignment="1">
      <alignment horizontal="right"/>
    </xf>
    <xf numFmtId="5" fontId="8" fillId="7" borderId="0" xfId="0" applyNumberFormat="1" applyFont="1" applyFill="1" applyBorder="1" applyAlignment="1">
      <alignment horizontal="right"/>
    </xf>
    <xf numFmtId="6" fontId="10" fillId="7" borderId="0" xfId="0" applyNumberFormat="1" applyFont="1" applyFill="1" applyBorder="1" applyAlignment="1">
      <alignment horizontal="right"/>
    </xf>
    <xf numFmtId="0" fontId="26" fillId="7" borderId="0" xfId="0" applyFont="1" applyFill="1" applyBorder="1" applyAlignment="1">
      <alignment horizontal="right"/>
    </xf>
    <xf numFmtId="0" fontId="27" fillId="7" borderId="0" xfId="0" applyFont="1" applyFill="1"/>
    <xf numFmtId="8" fontId="28" fillId="7" borderId="0" xfId="0" applyNumberFormat="1" applyFont="1" applyFill="1" applyBorder="1" applyAlignment="1">
      <alignment horizontal="right"/>
    </xf>
    <xf numFmtId="6" fontId="28" fillId="7" borderId="0" xfId="0" applyNumberFormat="1" applyFont="1" applyFill="1" applyBorder="1" applyAlignment="1">
      <alignment horizontal="right"/>
    </xf>
    <xf numFmtId="8" fontId="10" fillId="7" borderId="0" xfId="0" applyNumberFormat="1" applyFont="1" applyFill="1" applyBorder="1" applyAlignment="1">
      <alignment horizontal="right"/>
    </xf>
    <xf numFmtId="0" fontId="9" fillId="7" borderId="0" xfId="0" applyFont="1" applyFill="1" applyBorder="1"/>
    <xf numFmtId="8" fontId="9" fillId="7" borderId="0" xfId="0" applyNumberFormat="1" applyFont="1" applyFill="1" applyBorder="1"/>
    <xf numFmtId="0" fontId="0" fillId="7" borderId="0" xfId="0" applyFill="1"/>
    <xf numFmtId="0" fontId="17" fillId="0" borderId="0" xfId="0" applyFont="1" applyFill="1" applyBorder="1" applyAlignment="1">
      <alignment horizontal="center"/>
    </xf>
    <xf numFmtId="0" fontId="32" fillId="7" borderId="0" xfId="0" applyFont="1" applyFill="1" applyBorder="1" applyAlignment="1">
      <alignment horizontal="right"/>
    </xf>
    <xf numFmtId="0" fontId="33" fillId="2" borderId="0" xfId="0" applyFont="1" applyFill="1" applyBorder="1" applyAlignment="1">
      <alignment horizontal="centerContinuous" vertical="center"/>
    </xf>
    <xf numFmtId="0" fontId="34" fillId="7" borderId="0" xfId="0" applyFont="1" applyFill="1" applyBorder="1" applyAlignment="1">
      <alignment horizontal="right"/>
    </xf>
    <xf numFmtId="8" fontId="35" fillId="7" borderId="0" xfId="0" applyNumberFormat="1" applyFont="1" applyFill="1" applyBorder="1" applyAlignment="1">
      <alignment horizontal="right"/>
    </xf>
    <xf numFmtId="6" fontId="35" fillId="7" borderId="0" xfId="0" applyNumberFormat="1" applyFont="1" applyFill="1" applyBorder="1" applyAlignment="1">
      <alignment horizontal="right"/>
    </xf>
    <xf numFmtId="0" fontId="36" fillId="3" borderId="0" xfId="0" applyFont="1" applyFill="1" applyBorder="1" applyAlignment="1">
      <alignment horizontal="centerContinuous" vertical="top"/>
    </xf>
    <xf numFmtId="164" fontId="17" fillId="0" borderId="0" xfId="0" applyNumberFormat="1" applyFont="1" applyFill="1" applyBorder="1" applyAlignment="1">
      <alignment horizontal="right"/>
    </xf>
    <xf numFmtId="0" fontId="14" fillId="0" borderId="0" xfId="0" applyFont="1" applyFill="1" applyBorder="1" applyAlignment="1">
      <alignment horizontal="center" wrapText="1"/>
    </xf>
    <xf numFmtId="14" fontId="17" fillId="0" borderId="0" xfId="0" applyNumberFormat="1" applyFont="1" applyFill="1" applyBorder="1" applyAlignment="1">
      <alignment horizontal="right"/>
    </xf>
    <xf numFmtId="165" fontId="17" fillId="0" borderId="0" xfId="1" applyNumberFormat="1" applyFont="1" applyFill="1" applyBorder="1" applyAlignment="1"/>
    <xf numFmtId="0" fontId="15" fillId="0" borderId="0" xfId="0" applyFont="1" applyFill="1" applyBorder="1"/>
    <xf numFmtId="0" fontId="0" fillId="0" borderId="0" xfId="0" applyNumberFormat="1"/>
    <xf numFmtId="16" fontId="15" fillId="0" borderId="7" xfId="0" applyNumberFormat="1" applyFont="1" applyBorder="1" applyAlignment="1">
      <alignment horizontal="center" wrapText="1"/>
    </xf>
    <xf numFmtId="0" fontId="15" fillId="0" borderId="7" xfId="0" applyNumberFormat="1" applyFont="1" applyBorder="1" applyAlignment="1">
      <alignment horizontal="center" wrapText="1"/>
    </xf>
    <xf numFmtId="0" fontId="17" fillId="0" borderId="0" xfId="0" applyNumberFormat="1" applyFont="1" applyFill="1" applyBorder="1" applyAlignment="1">
      <alignment horizontal="right"/>
    </xf>
    <xf numFmtId="0" fontId="15" fillId="0" borderId="7" xfId="0" applyFont="1" applyBorder="1" applyAlignment="1">
      <alignment horizontal="center" wrapText="1"/>
    </xf>
    <xf numFmtId="0" fontId="40" fillId="0" borderId="0" xfId="0" applyFont="1"/>
    <xf numFmtId="0" fontId="41" fillId="0" borderId="0" xfId="0" applyFont="1"/>
    <xf numFmtId="0" fontId="41" fillId="0" borderId="0" xfId="0" applyFont="1" applyBorder="1"/>
    <xf numFmtId="0" fontId="42" fillId="0" borderId="0" xfId="0" applyFont="1" applyFill="1" applyAlignment="1">
      <alignment horizontal="centerContinuous"/>
    </xf>
    <xf numFmtId="0" fontId="43" fillId="0" borderId="0" xfId="0" applyFont="1" applyFill="1" applyBorder="1" applyAlignment="1">
      <alignment horizontal="center"/>
    </xf>
    <xf numFmtId="0" fontId="43" fillId="0" borderId="0" xfId="0" applyFont="1" applyFill="1" applyBorder="1" applyAlignment="1">
      <alignment horizontal="right"/>
    </xf>
    <xf numFmtId="0" fontId="44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 wrapText="1"/>
    </xf>
    <xf numFmtId="5" fontId="45" fillId="0" borderId="3" xfId="0" applyNumberFormat="1" applyFont="1" applyFill="1" applyBorder="1" applyAlignment="1">
      <alignment horizontal="right"/>
    </xf>
    <xf numFmtId="41" fontId="46" fillId="0" borderId="0" xfId="0" applyNumberFormat="1" applyFont="1" applyFill="1" applyBorder="1" applyAlignment="1">
      <alignment horizontal="center"/>
    </xf>
    <xf numFmtId="41" fontId="46" fillId="0" borderId="4" xfId="0" applyNumberFormat="1" applyFont="1" applyFill="1" applyBorder="1" applyAlignment="1">
      <alignment horizontal="center"/>
    </xf>
    <xf numFmtId="41" fontId="46" fillId="0" borderId="5" xfId="0" applyNumberFormat="1" applyFont="1" applyFill="1" applyBorder="1" applyAlignment="1">
      <alignment horizontal="center"/>
    </xf>
    <xf numFmtId="41" fontId="46" fillId="0" borderId="6" xfId="0" applyNumberFormat="1" applyFont="1" applyFill="1" applyBorder="1" applyAlignment="1">
      <alignment horizontal="center"/>
    </xf>
    <xf numFmtId="0" fontId="41" fillId="0" borderId="0" xfId="0" applyFont="1" applyFill="1"/>
    <xf numFmtId="16" fontId="41" fillId="0" borderId="0" xfId="0" applyNumberFormat="1" applyFont="1" applyFill="1" applyAlignment="1">
      <alignment horizontal="center"/>
    </xf>
    <xf numFmtId="0" fontId="45" fillId="0" borderId="0" xfId="0" applyFont="1" applyFill="1" applyBorder="1"/>
    <xf numFmtId="0" fontId="41" fillId="0" borderId="0" xfId="0" applyFont="1" applyFill="1" applyBorder="1"/>
    <xf numFmtId="0" fontId="45" fillId="0" borderId="7" xfId="0" applyFont="1" applyBorder="1" applyAlignment="1">
      <alignment horizontal="center" wrapText="1"/>
    </xf>
    <xf numFmtId="16" fontId="45" fillId="0" borderId="7" xfId="0" applyNumberFormat="1" applyFont="1" applyBorder="1" applyAlignment="1">
      <alignment horizontal="center" wrapText="1"/>
    </xf>
    <xf numFmtId="6" fontId="45" fillId="0" borderId="7" xfId="0" applyNumberFormat="1" applyFont="1" applyBorder="1" applyAlignment="1">
      <alignment horizontal="center" wrapText="1"/>
    </xf>
    <xf numFmtId="5" fontId="45" fillId="0" borderId="7" xfId="0" applyNumberFormat="1" applyFont="1" applyBorder="1" applyAlignment="1">
      <alignment horizontal="center" wrapText="1"/>
    </xf>
    <xf numFmtId="0" fontId="40" fillId="0" borderId="0" xfId="0" applyFont="1" applyAlignment="1"/>
    <xf numFmtId="0" fontId="45" fillId="0" borderId="0" xfId="0" applyFont="1" applyBorder="1" applyAlignment="1"/>
    <xf numFmtId="0" fontId="41" fillId="0" borderId="0" xfId="0" applyFont="1" applyBorder="1" applyAlignment="1"/>
    <xf numFmtId="14" fontId="45" fillId="0" borderId="0" xfId="0" applyNumberFormat="1" applyFont="1" applyFill="1" applyBorder="1" applyAlignment="1">
      <alignment horizontal="right"/>
    </xf>
    <xf numFmtId="41" fontId="45" fillId="0" borderId="0" xfId="1" applyNumberFormat="1" applyFont="1" applyFill="1" applyBorder="1" applyAlignment="1">
      <alignment horizontal="center"/>
    </xf>
    <xf numFmtId="165" fontId="45" fillId="0" borderId="0" xfId="1" applyNumberFormat="1" applyFont="1" applyFill="1" applyBorder="1" applyAlignment="1"/>
    <xf numFmtId="0" fontId="45" fillId="0" borderId="0" xfId="0" applyFont="1" applyFill="1" applyBorder="1" applyAlignment="1">
      <alignment horizontal="center"/>
    </xf>
    <xf numFmtId="0" fontId="45" fillId="0" borderId="0" xfId="0" applyFont="1" applyBorder="1"/>
    <xf numFmtId="16" fontId="45" fillId="0" borderId="0" xfId="0" applyNumberFormat="1" applyFont="1" applyBorder="1" applyAlignment="1">
      <alignment horizontal="center"/>
    </xf>
    <xf numFmtId="6" fontId="45" fillId="0" borderId="0" xfId="0" applyNumberFormat="1" applyFont="1" applyBorder="1"/>
    <xf numFmtId="0" fontId="45" fillId="0" borderId="0" xfId="0" applyFont="1" applyBorder="1" applyAlignment="1">
      <alignment horizontal="center"/>
    </xf>
    <xf numFmtId="5" fontId="45" fillId="0" borderId="0" xfId="0" applyNumberFormat="1" applyFont="1" applyBorder="1"/>
    <xf numFmtId="0" fontId="42" fillId="0" borderId="0" xfId="0" applyFont="1" applyFill="1" applyAlignment="1">
      <alignment horizontal="center" vertical="center"/>
    </xf>
    <xf numFmtId="0" fontId="39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7" Type="http://schemas.openxmlformats.org/officeDocument/2006/relationships/comments" Target="../comments2.xml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vmlDrawing" Target="../drawings/vmlDrawing3.vml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comments" Target="../comments5.xml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vmlDrawing" Target="../drawings/vmlDrawing5.vml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5.bin"/><Relationship Id="rId4" Type="http://schemas.openxmlformats.org/officeDocument/2006/relationships/printerSettings" Target="../printerSettings/printerSettings2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8"/>
  </sheetPr>
  <dimension ref="A1:BI564"/>
  <sheetViews>
    <sheetView tabSelected="1" showRuler="0" zoomScaleNormal="100" workbookViewId="0">
      <selection activeCell="B8" sqref="B8"/>
    </sheetView>
  </sheetViews>
  <sheetFormatPr defaultRowHeight="16.5" x14ac:dyDescent="0.25"/>
  <cols>
    <col min="1" max="1" width="8.5703125" style="117" customWidth="1"/>
    <col min="2" max="2" width="11.5703125" style="118" customWidth="1"/>
    <col min="3" max="3" width="22.28515625" style="117" customWidth="1"/>
    <col min="4" max="4" width="8.85546875" style="119" customWidth="1"/>
    <col min="5" max="5" width="9.140625" style="119" customWidth="1"/>
    <col min="6" max="6" width="9.28515625" style="120" customWidth="1"/>
    <col min="7" max="7" width="9.5703125" style="120" customWidth="1"/>
    <col min="8" max="8" width="11.140625" style="120" customWidth="1"/>
    <col min="9" max="9" width="15.85546875" style="121" customWidth="1"/>
    <col min="10" max="17" width="9.140625" style="117"/>
    <col min="18" max="16384" width="9.140625" style="91"/>
  </cols>
  <sheetData>
    <row r="1" spans="1:61" ht="27.75" x14ac:dyDescent="0.4">
      <c r="A1" s="123" t="s">
        <v>61</v>
      </c>
      <c r="B1" s="123"/>
      <c r="C1" s="123"/>
      <c r="D1" s="123"/>
      <c r="E1" s="123"/>
      <c r="F1" s="123"/>
      <c r="G1" s="123"/>
      <c r="H1" s="123"/>
      <c r="I1" s="123"/>
      <c r="J1" s="123"/>
      <c r="K1" s="89"/>
      <c r="L1" s="89"/>
      <c r="M1" s="89"/>
      <c r="N1" s="89"/>
      <c r="O1" s="89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AT1" s="90"/>
      <c r="AU1" s="90"/>
      <c r="AV1" s="90"/>
      <c r="AW1" s="90"/>
      <c r="AX1" s="90"/>
      <c r="AY1" s="90"/>
      <c r="AZ1" s="90"/>
      <c r="BA1" s="90"/>
      <c r="BB1" s="90"/>
      <c r="BC1" s="90"/>
      <c r="BD1" s="90"/>
      <c r="BE1" s="90"/>
      <c r="BF1" s="90"/>
      <c r="BG1" s="90"/>
      <c r="BH1" s="90"/>
      <c r="BI1" s="90"/>
    </row>
    <row r="2" spans="1:61" ht="17.25" customHeight="1" x14ac:dyDescent="0.25">
      <c r="A2" s="122" t="s">
        <v>69</v>
      </c>
      <c r="B2" s="122"/>
      <c r="C2" s="122"/>
      <c r="D2" s="122"/>
      <c r="E2" s="122"/>
      <c r="F2" s="122"/>
      <c r="G2" s="122"/>
      <c r="H2" s="122"/>
      <c r="I2" s="122"/>
      <c r="J2" s="122"/>
      <c r="K2" s="89"/>
      <c r="L2" s="89"/>
      <c r="M2" s="89"/>
      <c r="N2" s="89"/>
      <c r="O2" s="89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90"/>
      <c r="AP2" s="90"/>
      <c r="AQ2" s="90"/>
      <c r="AR2" s="90"/>
      <c r="AS2" s="90"/>
      <c r="AT2" s="90"/>
      <c r="AU2" s="90"/>
      <c r="AV2" s="90"/>
      <c r="AW2" s="90"/>
      <c r="AX2" s="90"/>
      <c r="AY2" s="90"/>
      <c r="AZ2" s="90"/>
      <c r="BA2" s="90"/>
      <c r="BB2" s="90"/>
      <c r="BC2" s="90"/>
      <c r="BD2" s="90"/>
      <c r="BE2" s="90"/>
      <c r="BF2" s="90"/>
      <c r="BG2" s="90"/>
      <c r="BH2" s="90"/>
      <c r="BI2" s="90"/>
    </row>
    <row r="3" spans="1:61" ht="18" x14ac:dyDescent="0.25">
      <c r="A3" s="92"/>
      <c r="B3" s="93"/>
      <c r="C3" s="94"/>
      <c r="D3" s="92"/>
      <c r="E3" s="92"/>
      <c r="F3" s="92"/>
      <c r="G3" s="92"/>
      <c r="H3" s="92"/>
      <c r="I3" s="92"/>
      <c r="J3" s="89"/>
      <c r="K3" s="89"/>
      <c r="L3" s="89"/>
      <c r="M3" s="89"/>
      <c r="N3" s="89"/>
      <c r="O3" s="89"/>
      <c r="P3" s="90"/>
      <c r="Q3" s="90"/>
      <c r="R3" s="90"/>
      <c r="S3" s="90"/>
      <c r="T3" s="90"/>
      <c r="U3" s="90"/>
      <c r="V3" s="90"/>
      <c r="W3" s="90"/>
      <c r="X3" s="90"/>
      <c r="Y3" s="90"/>
      <c r="Z3" s="90"/>
      <c r="AA3" s="90"/>
      <c r="AB3" s="90"/>
      <c r="AC3" s="90"/>
      <c r="AD3" s="90"/>
      <c r="AE3" s="90"/>
      <c r="AF3" s="90"/>
      <c r="AG3" s="90"/>
      <c r="AH3" s="90"/>
      <c r="AI3" s="90"/>
      <c r="AJ3" s="90"/>
      <c r="AK3" s="90"/>
      <c r="AL3" s="90"/>
      <c r="AM3" s="90"/>
      <c r="AN3" s="90"/>
      <c r="AO3" s="90"/>
      <c r="AP3" s="90"/>
      <c r="AQ3" s="90"/>
      <c r="AR3" s="90"/>
      <c r="AS3" s="90"/>
      <c r="AT3" s="90"/>
      <c r="AU3" s="90"/>
      <c r="AV3" s="90"/>
      <c r="AW3" s="90"/>
      <c r="AX3" s="90"/>
      <c r="AY3" s="90"/>
      <c r="AZ3" s="90"/>
      <c r="BA3" s="90"/>
      <c r="BB3" s="90"/>
      <c r="BC3" s="90"/>
      <c r="BD3" s="90"/>
      <c r="BE3" s="90"/>
      <c r="BF3" s="90"/>
      <c r="BG3" s="90"/>
      <c r="BH3" s="90"/>
      <c r="BI3" s="90"/>
    </row>
    <row r="4" spans="1:61" ht="33.75" thickBot="1" x14ac:dyDescent="0.3">
      <c r="A4" s="92"/>
      <c r="B4" s="94" t="s">
        <v>0</v>
      </c>
      <c r="C4" s="94" t="s">
        <v>53</v>
      </c>
      <c r="D4" s="95" t="s">
        <v>62</v>
      </c>
      <c r="E4" s="95" t="s">
        <v>63</v>
      </c>
      <c r="F4" s="96" t="s">
        <v>64</v>
      </c>
      <c r="G4" s="95" t="s">
        <v>65</v>
      </c>
      <c r="H4" s="96" t="s">
        <v>66</v>
      </c>
      <c r="I4" s="92"/>
      <c r="J4" s="89"/>
      <c r="K4" s="89"/>
      <c r="L4" s="89"/>
      <c r="M4" s="89"/>
      <c r="N4" s="89"/>
      <c r="O4" s="89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90"/>
      <c r="AL4" s="90"/>
      <c r="AM4" s="90"/>
      <c r="AN4" s="90"/>
      <c r="AO4" s="90"/>
      <c r="AP4" s="90"/>
      <c r="AQ4" s="90"/>
      <c r="AR4" s="90"/>
      <c r="AS4" s="90"/>
      <c r="AT4" s="90"/>
      <c r="AU4" s="90"/>
      <c r="AV4" s="90"/>
      <c r="AW4" s="90"/>
      <c r="AX4" s="90"/>
      <c r="AY4" s="90"/>
      <c r="AZ4" s="90"/>
      <c r="BA4" s="90"/>
      <c r="BB4" s="90"/>
      <c r="BC4" s="90"/>
      <c r="BD4" s="90"/>
      <c r="BE4" s="90"/>
      <c r="BF4" s="90"/>
      <c r="BG4" s="90"/>
      <c r="BH4" s="90"/>
      <c r="BI4" s="90"/>
    </row>
    <row r="5" spans="1:61" ht="18.75" thickBot="1" x14ac:dyDescent="0.3">
      <c r="A5" s="92"/>
      <c r="B5" s="97">
        <f>SUM(I8:I95)</f>
        <v>109700</v>
      </c>
      <c r="C5" s="98">
        <f>SUM(D8:F95)</f>
        <v>1521</v>
      </c>
      <c r="D5" s="99">
        <f>SUM(D8:D95)</f>
        <v>798</v>
      </c>
      <c r="E5" s="100">
        <f>SUM(E8:E95)</f>
        <v>439</v>
      </c>
      <c r="F5" s="101">
        <f>SUM(F8:F95)</f>
        <v>284</v>
      </c>
      <c r="G5" s="100">
        <f>SUM(G8:G95)</f>
        <v>454</v>
      </c>
      <c r="H5" s="101">
        <f>SUM(H8:H95)</f>
        <v>219</v>
      </c>
      <c r="I5" s="92"/>
      <c r="J5" s="89"/>
      <c r="K5" s="89"/>
      <c r="L5" s="89"/>
      <c r="M5" s="89"/>
      <c r="N5" s="89"/>
      <c r="O5" s="89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  <c r="AI5" s="90"/>
      <c r="AJ5" s="90"/>
      <c r="AK5" s="90"/>
      <c r="AL5" s="90"/>
      <c r="AM5" s="90"/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/>
      <c r="AZ5" s="90"/>
      <c r="BA5" s="90"/>
      <c r="BB5" s="90"/>
      <c r="BC5" s="90"/>
      <c r="BD5" s="90"/>
      <c r="BE5" s="90"/>
      <c r="BF5" s="90"/>
      <c r="BG5" s="90"/>
      <c r="BH5" s="90"/>
      <c r="BI5" s="90"/>
    </row>
    <row r="6" spans="1:61" x14ac:dyDescent="0.25">
      <c r="A6" s="102"/>
      <c r="B6" s="103"/>
      <c r="C6" s="103"/>
      <c r="D6" s="103"/>
      <c r="E6" s="103"/>
      <c r="F6" s="103"/>
      <c r="G6" s="103"/>
      <c r="H6" s="103"/>
      <c r="I6" s="103"/>
      <c r="J6" s="89"/>
      <c r="K6" s="89"/>
      <c r="L6" s="89"/>
      <c r="M6" s="89"/>
      <c r="N6" s="89"/>
      <c r="O6" s="89"/>
      <c r="P6" s="104"/>
      <c r="Q6" s="104"/>
      <c r="R6" s="105"/>
      <c r="S6" s="105"/>
      <c r="T6" s="105"/>
      <c r="U6" s="105"/>
      <c r="V6" s="105"/>
      <c r="W6" s="105"/>
      <c r="X6" s="105"/>
      <c r="Y6" s="105"/>
      <c r="Z6" s="105"/>
      <c r="AA6" s="105"/>
      <c r="AB6" s="105"/>
      <c r="AC6" s="105"/>
      <c r="AD6" s="105"/>
      <c r="AE6" s="105"/>
      <c r="AF6" s="105"/>
      <c r="AG6" s="105"/>
      <c r="AH6" s="105"/>
      <c r="AI6" s="105"/>
      <c r="AJ6" s="105"/>
      <c r="AK6" s="105"/>
      <c r="AL6" s="105"/>
    </row>
    <row r="7" spans="1:61" s="112" customFormat="1" ht="33.75" thickBot="1" x14ac:dyDescent="0.3">
      <c r="A7" s="106" t="s">
        <v>1</v>
      </c>
      <c r="B7" s="107" t="s">
        <v>2</v>
      </c>
      <c r="C7" s="106" t="s">
        <v>3</v>
      </c>
      <c r="D7" s="108" t="s">
        <v>62</v>
      </c>
      <c r="E7" s="108" t="s">
        <v>63</v>
      </c>
      <c r="F7" s="106" t="s">
        <v>64</v>
      </c>
      <c r="G7" s="106" t="s">
        <v>65</v>
      </c>
      <c r="H7" s="106" t="s">
        <v>66</v>
      </c>
      <c r="I7" s="109" t="s">
        <v>4</v>
      </c>
      <c r="J7" s="108" t="s">
        <v>54</v>
      </c>
      <c r="K7" s="110"/>
      <c r="L7" s="110"/>
      <c r="M7" s="110"/>
      <c r="N7" s="110"/>
      <c r="O7" s="110"/>
      <c r="P7" s="111"/>
      <c r="Q7" s="111"/>
    </row>
    <row r="8" spans="1:61" ht="17.25" customHeight="1" thickTop="1" x14ac:dyDescent="0.25">
      <c r="A8" s="104">
        <v>101</v>
      </c>
      <c r="B8" s="113">
        <v>43102</v>
      </c>
      <c r="C8" s="104" t="s">
        <v>52</v>
      </c>
      <c r="D8" s="114">
        <v>100</v>
      </c>
      <c r="E8" s="114" t="s">
        <v>67</v>
      </c>
      <c r="F8" s="114">
        <v>5</v>
      </c>
      <c r="G8" s="114" t="s">
        <v>67</v>
      </c>
      <c r="H8" s="114">
        <v>5</v>
      </c>
      <c r="I8" s="115">
        <f t="shared" ref="I8:I39" si="0">SUM(D8:H8)*Fee</f>
        <v>5500</v>
      </c>
      <c r="J8" s="116" t="s">
        <v>55</v>
      </c>
      <c r="K8" s="89"/>
      <c r="L8" s="89"/>
      <c r="M8" s="89"/>
      <c r="N8" s="89"/>
      <c r="O8" s="89"/>
    </row>
    <row r="9" spans="1:61" x14ac:dyDescent="0.25">
      <c r="A9" s="104">
        <v>102</v>
      </c>
      <c r="B9" s="113">
        <v>43102</v>
      </c>
      <c r="C9" s="104" t="s">
        <v>34</v>
      </c>
      <c r="D9" s="114" t="s">
        <v>67</v>
      </c>
      <c r="E9" s="114">
        <v>1</v>
      </c>
      <c r="F9" s="114">
        <v>1</v>
      </c>
      <c r="G9" s="114">
        <v>1</v>
      </c>
      <c r="H9" s="114">
        <v>1</v>
      </c>
      <c r="I9" s="115">
        <f t="shared" si="0"/>
        <v>200</v>
      </c>
      <c r="J9" s="116" t="s">
        <v>55</v>
      </c>
      <c r="K9" s="89"/>
      <c r="L9" s="89"/>
      <c r="M9" s="89"/>
      <c r="N9" s="89"/>
      <c r="O9" s="89"/>
    </row>
    <row r="10" spans="1:61" x14ac:dyDescent="0.25">
      <c r="A10" s="104">
        <v>103</v>
      </c>
      <c r="B10" s="113">
        <v>43102</v>
      </c>
      <c r="C10" s="104" t="s">
        <v>5</v>
      </c>
      <c r="D10" s="114">
        <v>2</v>
      </c>
      <c r="E10" s="114">
        <v>1</v>
      </c>
      <c r="F10" s="114">
        <v>1</v>
      </c>
      <c r="G10" s="114">
        <v>1</v>
      </c>
      <c r="H10" s="114">
        <v>1</v>
      </c>
      <c r="I10" s="115">
        <f t="shared" si="0"/>
        <v>300</v>
      </c>
      <c r="J10" s="116" t="s">
        <v>56</v>
      </c>
      <c r="K10" s="89"/>
      <c r="L10" s="89"/>
      <c r="M10" s="89"/>
      <c r="N10" s="89"/>
      <c r="O10" s="89"/>
    </row>
    <row r="11" spans="1:61" x14ac:dyDescent="0.25">
      <c r="A11" s="104">
        <v>104</v>
      </c>
      <c r="B11" s="113">
        <v>43103</v>
      </c>
      <c r="C11" s="104" t="s">
        <v>32</v>
      </c>
      <c r="D11" s="114">
        <v>6</v>
      </c>
      <c r="E11" s="114" t="s">
        <v>67</v>
      </c>
      <c r="F11" s="114" t="s">
        <v>67</v>
      </c>
      <c r="G11" s="114" t="s">
        <v>67</v>
      </c>
      <c r="H11" s="114" t="s">
        <v>67</v>
      </c>
      <c r="I11" s="115">
        <f t="shared" si="0"/>
        <v>300</v>
      </c>
      <c r="J11" s="116" t="s">
        <v>55</v>
      </c>
      <c r="K11" s="89"/>
      <c r="L11" s="89"/>
      <c r="M11" s="89"/>
      <c r="N11" s="89"/>
      <c r="O11" s="89"/>
    </row>
    <row r="12" spans="1:61" x14ac:dyDescent="0.25">
      <c r="A12" s="104">
        <v>105</v>
      </c>
      <c r="B12" s="113">
        <v>43103</v>
      </c>
      <c r="C12" s="104" t="s">
        <v>38</v>
      </c>
      <c r="D12" s="114">
        <v>1</v>
      </c>
      <c r="E12" s="114" t="s">
        <v>67</v>
      </c>
      <c r="F12" s="114" t="s">
        <v>67</v>
      </c>
      <c r="G12" s="114" t="s">
        <v>67</v>
      </c>
      <c r="H12" s="114" t="s">
        <v>67</v>
      </c>
      <c r="I12" s="115">
        <f t="shared" si="0"/>
        <v>50</v>
      </c>
      <c r="J12" s="116" t="s">
        <v>55</v>
      </c>
      <c r="K12" s="89"/>
      <c r="L12" s="89"/>
      <c r="M12" s="89"/>
      <c r="N12" s="89"/>
      <c r="O12" s="89"/>
    </row>
    <row r="13" spans="1:61" x14ac:dyDescent="0.25">
      <c r="A13" s="104">
        <v>106</v>
      </c>
      <c r="B13" s="113">
        <v>43103</v>
      </c>
      <c r="C13" s="104" t="s">
        <v>35</v>
      </c>
      <c r="D13" s="114">
        <v>12</v>
      </c>
      <c r="E13" s="114">
        <v>10</v>
      </c>
      <c r="F13" s="114">
        <v>12</v>
      </c>
      <c r="G13" s="114">
        <v>5</v>
      </c>
      <c r="H13" s="114">
        <v>5</v>
      </c>
      <c r="I13" s="115">
        <f t="shared" si="0"/>
        <v>2200</v>
      </c>
      <c r="J13" s="116" t="s">
        <v>56</v>
      </c>
      <c r="K13" s="89"/>
      <c r="L13" s="89"/>
      <c r="M13" s="89"/>
      <c r="N13" s="89"/>
      <c r="O13" s="89"/>
    </row>
    <row r="14" spans="1:61" x14ac:dyDescent="0.25">
      <c r="A14" s="104">
        <v>107</v>
      </c>
      <c r="B14" s="113">
        <v>43103</v>
      </c>
      <c r="C14" s="104" t="s">
        <v>37</v>
      </c>
      <c r="D14" s="114">
        <v>1</v>
      </c>
      <c r="E14" s="114">
        <v>1</v>
      </c>
      <c r="F14" s="114" t="s">
        <v>67</v>
      </c>
      <c r="G14" s="114">
        <v>1</v>
      </c>
      <c r="H14" s="114" t="s">
        <v>67</v>
      </c>
      <c r="I14" s="115">
        <f t="shared" si="0"/>
        <v>150</v>
      </c>
      <c r="J14" s="116" t="s">
        <v>55</v>
      </c>
      <c r="K14" s="89"/>
      <c r="L14" s="89"/>
      <c r="M14" s="89"/>
      <c r="N14" s="89"/>
      <c r="O14" s="89"/>
    </row>
    <row r="15" spans="1:61" x14ac:dyDescent="0.25">
      <c r="A15" s="104">
        <v>108</v>
      </c>
      <c r="B15" s="113">
        <v>43103</v>
      </c>
      <c r="C15" s="104" t="s">
        <v>36</v>
      </c>
      <c r="D15" s="114">
        <v>4</v>
      </c>
      <c r="E15" s="114" t="s">
        <v>67</v>
      </c>
      <c r="F15" s="114" t="s">
        <v>67</v>
      </c>
      <c r="G15" s="114" t="s">
        <v>67</v>
      </c>
      <c r="H15" s="114" t="s">
        <v>67</v>
      </c>
      <c r="I15" s="115">
        <f t="shared" si="0"/>
        <v>200</v>
      </c>
      <c r="J15" s="116" t="s">
        <v>56</v>
      </c>
      <c r="K15" s="89"/>
      <c r="L15" s="89"/>
      <c r="M15" s="89"/>
      <c r="N15" s="89"/>
      <c r="O15" s="89"/>
    </row>
    <row r="16" spans="1:61" x14ac:dyDescent="0.25">
      <c r="A16" s="104">
        <v>109</v>
      </c>
      <c r="B16" s="113">
        <v>43104</v>
      </c>
      <c r="C16" s="104" t="s">
        <v>52</v>
      </c>
      <c r="D16" s="114" t="s">
        <v>67</v>
      </c>
      <c r="E16" s="114">
        <v>7</v>
      </c>
      <c r="F16" s="114">
        <v>5</v>
      </c>
      <c r="G16" s="114" t="s">
        <v>67</v>
      </c>
      <c r="H16" s="114">
        <v>5</v>
      </c>
      <c r="I16" s="115">
        <f t="shared" si="0"/>
        <v>850</v>
      </c>
      <c r="J16" s="116" t="s">
        <v>55</v>
      </c>
      <c r="K16" s="89"/>
      <c r="L16" s="89"/>
      <c r="M16" s="89"/>
      <c r="N16" s="89"/>
      <c r="O16" s="89"/>
    </row>
    <row r="17" spans="1:15" x14ac:dyDescent="0.25">
      <c r="A17" s="104">
        <v>110</v>
      </c>
      <c r="B17" s="113">
        <v>43105</v>
      </c>
      <c r="C17" s="104" t="s">
        <v>39</v>
      </c>
      <c r="D17" s="114">
        <v>1</v>
      </c>
      <c r="E17" s="114">
        <v>1</v>
      </c>
      <c r="F17" s="114">
        <v>3</v>
      </c>
      <c r="G17" s="114" t="s">
        <v>67</v>
      </c>
      <c r="H17" s="114" t="s">
        <v>67</v>
      </c>
      <c r="I17" s="115">
        <f t="shared" si="0"/>
        <v>250</v>
      </c>
      <c r="J17" s="116" t="s">
        <v>56</v>
      </c>
      <c r="K17" s="89"/>
      <c r="L17" s="89"/>
      <c r="M17" s="89"/>
      <c r="N17" s="89"/>
      <c r="O17" s="89"/>
    </row>
    <row r="18" spans="1:15" x14ac:dyDescent="0.25">
      <c r="A18" s="104">
        <v>111</v>
      </c>
      <c r="B18" s="113">
        <v>43105</v>
      </c>
      <c r="C18" s="104" t="s">
        <v>49</v>
      </c>
      <c r="D18" s="114">
        <v>3</v>
      </c>
      <c r="E18" s="114" t="s">
        <v>67</v>
      </c>
      <c r="F18" s="114">
        <v>1</v>
      </c>
      <c r="G18" s="114" t="s">
        <v>67</v>
      </c>
      <c r="H18" s="114">
        <v>1</v>
      </c>
      <c r="I18" s="115">
        <f t="shared" si="0"/>
        <v>250</v>
      </c>
      <c r="J18" s="116" t="s">
        <v>55</v>
      </c>
      <c r="K18" s="89"/>
      <c r="L18" s="89"/>
      <c r="M18" s="89"/>
      <c r="N18" s="89"/>
      <c r="O18" s="89"/>
    </row>
    <row r="19" spans="1:15" x14ac:dyDescent="0.25">
      <c r="A19" s="104">
        <v>112</v>
      </c>
      <c r="B19" s="113">
        <v>43105</v>
      </c>
      <c r="C19" s="104" t="s">
        <v>40</v>
      </c>
      <c r="D19" s="114">
        <v>1</v>
      </c>
      <c r="E19" s="114">
        <v>1</v>
      </c>
      <c r="F19" s="114">
        <v>6</v>
      </c>
      <c r="G19" s="114">
        <v>1</v>
      </c>
      <c r="H19" s="114">
        <v>6</v>
      </c>
      <c r="I19" s="115">
        <f t="shared" si="0"/>
        <v>750</v>
      </c>
      <c r="J19" s="116" t="s">
        <v>55</v>
      </c>
      <c r="K19" s="89"/>
      <c r="L19" s="89"/>
      <c r="M19" s="89"/>
      <c r="N19" s="89"/>
      <c r="O19" s="89"/>
    </row>
    <row r="20" spans="1:15" x14ac:dyDescent="0.25">
      <c r="A20" s="104">
        <v>113</v>
      </c>
      <c r="B20" s="113">
        <v>43105</v>
      </c>
      <c r="C20" s="104" t="s">
        <v>41</v>
      </c>
      <c r="D20" s="114">
        <v>10</v>
      </c>
      <c r="E20" s="114" t="s">
        <v>67</v>
      </c>
      <c r="F20" s="114">
        <v>3</v>
      </c>
      <c r="G20" s="114" t="s">
        <v>67</v>
      </c>
      <c r="H20" s="114">
        <v>3</v>
      </c>
      <c r="I20" s="115">
        <f t="shared" si="0"/>
        <v>800</v>
      </c>
      <c r="J20" s="116" t="s">
        <v>55</v>
      </c>
      <c r="K20" s="89"/>
      <c r="L20" s="89"/>
      <c r="M20" s="89"/>
      <c r="N20" s="89"/>
      <c r="O20" s="89"/>
    </row>
    <row r="21" spans="1:15" x14ac:dyDescent="0.25">
      <c r="A21" s="104">
        <v>114</v>
      </c>
      <c r="B21" s="113">
        <v>43106</v>
      </c>
      <c r="C21" s="104" t="s">
        <v>44</v>
      </c>
      <c r="D21" s="114">
        <v>25</v>
      </c>
      <c r="E21" s="114">
        <v>50</v>
      </c>
      <c r="F21" s="114">
        <v>5</v>
      </c>
      <c r="G21" s="114">
        <v>20</v>
      </c>
      <c r="H21" s="114" t="s">
        <v>67</v>
      </c>
      <c r="I21" s="115">
        <f t="shared" si="0"/>
        <v>5000</v>
      </c>
      <c r="J21" s="116" t="s">
        <v>56</v>
      </c>
      <c r="K21" s="89"/>
      <c r="L21" s="89"/>
      <c r="M21" s="89"/>
      <c r="N21" s="89"/>
      <c r="O21" s="89"/>
    </row>
    <row r="22" spans="1:15" x14ac:dyDescent="0.25">
      <c r="A22" s="104">
        <v>115</v>
      </c>
      <c r="B22" s="113">
        <v>43106</v>
      </c>
      <c r="C22" s="104" t="s">
        <v>42</v>
      </c>
      <c r="D22" s="114">
        <v>2</v>
      </c>
      <c r="E22" s="114" t="s">
        <v>67</v>
      </c>
      <c r="F22" s="114" t="s">
        <v>67</v>
      </c>
      <c r="G22" s="114">
        <v>6</v>
      </c>
      <c r="H22" s="114">
        <v>8</v>
      </c>
      <c r="I22" s="115">
        <f t="shared" si="0"/>
        <v>800</v>
      </c>
      <c r="J22" s="116" t="s">
        <v>55</v>
      </c>
      <c r="K22" s="89"/>
      <c r="L22" s="89"/>
      <c r="M22" s="89"/>
      <c r="N22" s="89"/>
      <c r="O22" s="89"/>
    </row>
    <row r="23" spans="1:15" x14ac:dyDescent="0.25">
      <c r="A23" s="104">
        <v>116</v>
      </c>
      <c r="B23" s="113">
        <v>43106</v>
      </c>
      <c r="C23" s="104" t="s">
        <v>33</v>
      </c>
      <c r="D23" s="114" t="s">
        <v>67</v>
      </c>
      <c r="E23" s="114">
        <v>25</v>
      </c>
      <c r="F23" s="114" t="s">
        <v>67</v>
      </c>
      <c r="G23" s="114">
        <v>25</v>
      </c>
      <c r="H23" s="114" t="s">
        <v>67</v>
      </c>
      <c r="I23" s="115">
        <f t="shared" si="0"/>
        <v>2500</v>
      </c>
      <c r="J23" s="116" t="s">
        <v>55</v>
      </c>
      <c r="K23" s="89"/>
      <c r="L23" s="89"/>
      <c r="M23" s="89"/>
      <c r="N23" s="89"/>
      <c r="O23" s="89"/>
    </row>
    <row r="24" spans="1:15" x14ac:dyDescent="0.25">
      <c r="A24" s="104">
        <v>117</v>
      </c>
      <c r="B24" s="113">
        <v>43106</v>
      </c>
      <c r="C24" s="104" t="s">
        <v>41</v>
      </c>
      <c r="D24" s="114">
        <v>9</v>
      </c>
      <c r="E24" s="114">
        <v>6</v>
      </c>
      <c r="F24" s="114">
        <v>9</v>
      </c>
      <c r="G24" s="114">
        <v>6</v>
      </c>
      <c r="H24" s="114">
        <v>9</v>
      </c>
      <c r="I24" s="115">
        <f t="shared" si="0"/>
        <v>1950</v>
      </c>
      <c r="J24" s="116" t="s">
        <v>56</v>
      </c>
      <c r="K24" s="89"/>
      <c r="L24" s="89"/>
      <c r="M24" s="89"/>
      <c r="N24" s="89"/>
      <c r="O24" s="89"/>
    </row>
    <row r="25" spans="1:15" x14ac:dyDescent="0.25">
      <c r="A25" s="104">
        <v>118</v>
      </c>
      <c r="B25" s="113">
        <v>43106</v>
      </c>
      <c r="C25" s="104" t="s">
        <v>43</v>
      </c>
      <c r="D25" s="114">
        <v>1</v>
      </c>
      <c r="E25" s="114" t="s">
        <v>67</v>
      </c>
      <c r="F25" s="114">
        <v>1</v>
      </c>
      <c r="G25" s="114">
        <v>3</v>
      </c>
      <c r="H25" s="114">
        <v>1</v>
      </c>
      <c r="I25" s="115">
        <f t="shared" si="0"/>
        <v>300</v>
      </c>
      <c r="J25" s="116" t="s">
        <v>55</v>
      </c>
      <c r="K25" s="89"/>
      <c r="L25" s="89"/>
      <c r="M25" s="89"/>
      <c r="N25" s="89"/>
      <c r="O25" s="89"/>
    </row>
    <row r="26" spans="1:15" x14ac:dyDescent="0.25">
      <c r="A26" s="104">
        <v>119</v>
      </c>
      <c r="B26" s="113">
        <v>43107</v>
      </c>
      <c r="C26" s="104" t="s">
        <v>51</v>
      </c>
      <c r="D26" s="114" t="s">
        <v>67</v>
      </c>
      <c r="E26" s="114" t="s">
        <v>67</v>
      </c>
      <c r="F26" s="114">
        <v>10</v>
      </c>
      <c r="G26" s="114" t="s">
        <v>67</v>
      </c>
      <c r="H26" s="114">
        <v>10</v>
      </c>
      <c r="I26" s="115">
        <f t="shared" si="0"/>
        <v>1000</v>
      </c>
      <c r="J26" s="116" t="s">
        <v>55</v>
      </c>
      <c r="K26" s="89"/>
      <c r="L26" s="89"/>
      <c r="M26" s="89"/>
      <c r="N26" s="89"/>
      <c r="O26" s="89"/>
    </row>
    <row r="27" spans="1:15" x14ac:dyDescent="0.25">
      <c r="A27" s="104">
        <v>120</v>
      </c>
      <c r="B27" s="113">
        <v>43107</v>
      </c>
      <c r="C27" s="104" t="s">
        <v>39</v>
      </c>
      <c r="D27" s="114">
        <v>1</v>
      </c>
      <c r="E27" s="114">
        <v>2</v>
      </c>
      <c r="F27" s="114" t="s">
        <v>67</v>
      </c>
      <c r="G27" s="114">
        <v>2</v>
      </c>
      <c r="H27" s="114" t="s">
        <v>67</v>
      </c>
      <c r="I27" s="115">
        <f t="shared" si="0"/>
        <v>250</v>
      </c>
      <c r="J27" s="116" t="s">
        <v>55</v>
      </c>
      <c r="K27" s="89"/>
      <c r="L27" s="89"/>
      <c r="M27" s="89"/>
      <c r="N27" s="89"/>
      <c r="O27" s="89"/>
    </row>
    <row r="28" spans="1:15" x14ac:dyDescent="0.25">
      <c r="A28" s="104">
        <v>121</v>
      </c>
      <c r="B28" s="113">
        <v>43107</v>
      </c>
      <c r="C28" s="104" t="s">
        <v>33</v>
      </c>
      <c r="D28" s="114">
        <v>5</v>
      </c>
      <c r="E28" s="114">
        <v>3</v>
      </c>
      <c r="F28" s="114" t="s">
        <v>67</v>
      </c>
      <c r="G28" s="114">
        <v>3</v>
      </c>
      <c r="H28" s="114" t="s">
        <v>67</v>
      </c>
      <c r="I28" s="115">
        <f t="shared" si="0"/>
        <v>550</v>
      </c>
      <c r="J28" s="116" t="s">
        <v>55</v>
      </c>
      <c r="K28" s="89"/>
      <c r="L28" s="89"/>
      <c r="M28" s="89"/>
      <c r="N28" s="89"/>
      <c r="O28" s="89"/>
    </row>
    <row r="29" spans="1:15" x14ac:dyDescent="0.25">
      <c r="A29" s="104">
        <v>122</v>
      </c>
      <c r="B29" s="113">
        <v>43107</v>
      </c>
      <c r="C29" s="104" t="s">
        <v>41</v>
      </c>
      <c r="D29" s="114">
        <v>32</v>
      </c>
      <c r="E29" s="114">
        <v>33</v>
      </c>
      <c r="F29" s="114">
        <v>15</v>
      </c>
      <c r="G29" s="114">
        <v>2</v>
      </c>
      <c r="H29" s="114">
        <v>2</v>
      </c>
      <c r="I29" s="115">
        <f t="shared" si="0"/>
        <v>4200</v>
      </c>
      <c r="J29" s="116" t="s">
        <v>56</v>
      </c>
      <c r="K29" s="89"/>
      <c r="L29" s="89"/>
      <c r="M29" s="89"/>
      <c r="N29" s="89"/>
      <c r="O29" s="89"/>
    </row>
    <row r="30" spans="1:15" x14ac:dyDescent="0.25">
      <c r="A30" s="104">
        <v>123</v>
      </c>
      <c r="B30" s="113">
        <v>43108</v>
      </c>
      <c r="C30" s="104" t="s">
        <v>38</v>
      </c>
      <c r="D30" s="114" t="s">
        <v>67</v>
      </c>
      <c r="E30" s="114" t="s">
        <v>67</v>
      </c>
      <c r="F30" s="114">
        <v>5</v>
      </c>
      <c r="G30" s="114" t="s">
        <v>67</v>
      </c>
      <c r="H30" s="114">
        <v>5</v>
      </c>
      <c r="I30" s="115">
        <f t="shared" si="0"/>
        <v>500</v>
      </c>
      <c r="J30" s="116" t="s">
        <v>55</v>
      </c>
      <c r="K30" s="89"/>
      <c r="L30" s="89"/>
      <c r="M30" s="89"/>
      <c r="N30" s="89"/>
      <c r="O30" s="89"/>
    </row>
    <row r="31" spans="1:15" x14ac:dyDescent="0.25">
      <c r="A31" s="104">
        <v>124</v>
      </c>
      <c r="B31" s="113">
        <v>43108</v>
      </c>
      <c r="C31" s="104" t="s">
        <v>29</v>
      </c>
      <c r="D31" s="114">
        <v>8</v>
      </c>
      <c r="E31" s="114">
        <v>2</v>
      </c>
      <c r="F31" s="114">
        <v>4</v>
      </c>
      <c r="G31" s="114">
        <v>2</v>
      </c>
      <c r="H31" s="114">
        <v>4</v>
      </c>
      <c r="I31" s="115">
        <f t="shared" si="0"/>
        <v>1000</v>
      </c>
      <c r="J31" s="116" t="s">
        <v>56</v>
      </c>
      <c r="K31" s="89"/>
      <c r="L31" s="89"/>
      <c r="M31" s="89"/>
      <c r="N31" s="89"/>
      <c r="O31" s="89"/>
    </row>
    <row r="32" spans="1:15" x14ac:dyDescent="0.25">
      <c r="A32" s="104">
        <v>125</v>
      </c>
      <c r="B32" s="113">
        <v>43108</v>
      </c>
      <c r="C32" s="104" t="s">
        <v>30</v>
      </c>
      <c r="D32" s="114" t="s">
        <v>67</v>
      </c>
      <c r="E32" s="114">
        <v>1</v>
      </c>
      <c r="F32" s="114" t="s">
        <v>67</v>
      </c>
      <c r="G32" s="114">
        <v>1</v>
      </c>
      <c r="H32" s="114" t="s">
        <v>67</v>
      </c>
      <c r="I32" s="115">
        <f t="shared" si="0"/>
        <v>100</v>
      </c>
      <c r="J32" s="116" t="s">
        <v>56</v>
      </c>
      <c r="K32" s="89"/>
      <c r="L32" s="89"/>
      <c r="M32" s="89"/>
      <c r="N32" s="89"/>
      <c r="O32" s="89"/>
    </row>
    <row r="33" spans="1:15" x14ac:dyDescent="0.25">
      <c r="A33" s="104">
        <v>126</v>
      </c>
      <c r="B33" s="113">
        <v>43109</v>
      </c>
      <c r="C33" s="104" t="s">
        <v>6</v>
      </c>
      <c r="D33" s="114">
        <v>48</v>
      </c>
      <c r="E33" s="114">
        <v>30</v>
      </c>
      <c r="F33" s="114">
        <v>39</v>
      </c>
      <c r="G33" s="114">
        <v>2</v>
      </c>
      <c r="H33" s="114" t="s">
        <v>67</v>
      </c>
      <c r="I33" s="115">
        <f t="shared" si="0"/>
        <v>5950</v>
      </c>
      <c r="J33" s="116" t="s">
        <v>56</v>
      </c>
      <c r="K33" s="89"/>
      <c r="L33" s="89"/>
      <c r="M33" s="89"/>
      <c r="N33" s="89"/>
      <c r="O33" s="89"/>
    </row>
    <row r="34" spans="1:15" x14ac:dyDescent="0.25">
      <c r="A34" s="104">
        <v>127</v>
      </c>
      <c r="B34" s="113">
        <v>43109</v>
      </c>
      <c r="C34" s="104" t="s">
        <v>31</v>
      </c>
      <c r="D34" s="114">
        <v>1</v>
      </c>
      <c r="E34" s="114">
        <v>1</v>
      </c>
      <c r="F34" s="114" t="s">
        <v>67</v>
      </c>
      <c r="G34" s="114">
        <v>1</v>
      </c>
      <c r="H34" s="114" t="s">
        <v>67</v>
      </c>
      <c r="I34" s="115">
        <f t="shared" si="0"/>
        <v>150</v>
      </c>
      <c r="J34" s="116" t="s">
        <v>56</v>
      </c>
      <c r="K34" s="89"/>
      <c r="L34" s="89"/>
      <c r="M34" s="89"/>
      <c r="N34" s="89"/>
      <c r="O34" s="89"/>
    </row>
    <row r="35" spans="1:15" x14ac:dyDescent="0.25">
      <c r="A35" s="104">
        <v>128</v>
      </c>
      <c r="B35" s="113">
        <v>43109</v>
      </c>
      <c r="C35" s="104" t="s">
        <v>30</v>
      </c>
      <c r="D35" s="114">
        <v>100</v>
      </c>
      <c r="E35" s="114" t="s">
        <v>67</v>
      </c>
      <c r="F35" s="114" t="s">
        <v>67</v>
      </c>
      <c r="G35" s="114" t="s">
        <v>67</v>
      </c>
      <c r="H35" s="114" t="s">
        <v>67</v>
      </c>
      <c r="I35" s="115">
        <f t="shared" si="0"/>
        <v>5000</v>
      </c>
      <c r="J35" s="116" t="s">
        <v>55</v>
      </c>
      <c r="K35" s="89"/>
      <c r="L35" s="89"/>
      <c r="M35" s="89"/>
      <c r="N35" s="89"/>
      <c r="O35" s="89"/>
    </row>
    <row r="36" spans="1:15" x14ac:dyDescent="0.25">
      <c r="A36" s="104">
        <v>129</v>
      </c>
      <c r="B36" s="113">
        <v>43110</v>
      </c>
      <c r="C36" s="104" t="s">
        <v>32</v>
      </c>
      <c r="D36" s="114">
        <v>2</v>
      </c>
      <c r="E36" s="114" t="s">
        <v>67</v>
      </c>
      <c r="F36" s="114">
        <v>1</v>
      </c>
      <c r="G36" s="114" t="s">
        <v>67</v>
      </c>
      <c r="H36" s="114">
        <v>1</v>
      </c>
      <c r="I36" s="115">
        <f t="shared" si="0"/>
        <v>200</v>
      </c>
      <c r="J36" s="116" t="s">
        <v>56</v>
      </c>
      <c r="K36" s="89"/>
      <c r="L36" s="89"/>
      <c r="M36" s="89"/>
      <c r="N36" s="89"/>
      <c r="O36" s="89"/>
    </row>
    <row r="37" spans="1:15" x14ac:dyDescent="0.25">
      <c r="A37" s="104">
        <v>130</v>
      </c>
      <c r="B37" s="113">
        <v>43110</v>
      </c>
      <c r="C37" s="104" t="s">
        <v>39</v>
      </c>
      <c r="D37" s="114" t="s">
        <v>67</v>
      </c>
      <c r="E37" s="114">
        <v>25</v>
      </c>
      <c r="F37" s="114">
        <v>25</v>
      </c>
      <c r="G37" s="114">
        <v>25</v>
      </c>
      <c r="H37" s="114">
        <v>25</v>
      </c>
      <c r="I37" s="115">
        <f t="shared" si="0"/>
        <v>5000</v>
      </c>
      <c r="J37" s="116" t="s">
        <v>55</v>
      </c>
      <c r="K37" s="89"/>
      <c r="L37" s="89"/>
      <c r="M37" s="89"/>
      <c r="N37" s="89"/>
      <c r="O37" s="89"/>
    </row>
    <row r="38" spans="1:15" x14ac:dyDescent="0.25">
      <c r="A38" s="104">
        <v>131</v>
      </c>
      <c r="B38" s="113">
        <v>43111</v>
      </c>
      <c r="C38" s="104" t="s">
        <v>45</v>
      </c>
      <c r="D38" s="114">
        <v>3</v>
      </c>
      <c r="E38" s="114">
        <v>3</v>
      </c>
      <c r="F38" s="114">
        <v>10</v>
      </c>
      <c r="G38" s="114">
        <v>3</v>
      </c>
      <c r="H38" s="114">
        <v>10</v>
      </c>
      <c r="I38" s="115">
        <f t="shared" si="0"/>
        <v>1450</v>
      </c>
      <c r="J38" s="116" t="s">
        <v>55</v>
      </c>
      <c r="K38" s="89"/>
      <c r="L38" s="89"/>
      <c r="M38" s="89"/>
      <c r="N38" s="89"/>
      <c r="O38" s="89"/>
    </row>
    <row r="39" spans="1:15" x14ac:dyDescent="0.25">
      <c r="A39" s="104">
        <v>132</v>
      </c>
      <c r="B39" s="113">
        <v>43112</v>
      </c>
      <c r="C39" s="104" t="s">
        <v>40</v>
      </c>
      <c r="D39" s="114">
        <v>30</v>
      </c>
      <c r="E39" s="114">
        <v>50</v>
      </c>
      <c r="F39" s="114" t="s">
        <v>67</v>
      </c>
      <c r="G39" s="114">
        <v>50</v>
      </c>
      <c r="H39" s="114" t="s">
        <v>67</v>
      </c>
      <c r="I39" s="115">
        <f t="shared" si="0"/>
        <v>6500</v>
      </c>
      <c r="J39" s="116" t="s">
        <v>55</v>
      </c>
      <c r="K39" s="89"/>
      <c r="L39" s="89"/>
      <c r="M39" s="89"/>
      <c r="N39" s="89"/>
      <c r="O39" s="89"/>
    </row>
    <row r="40" spans="1:15" x14ac:dyDescent="0.25">
      <c r="A40" s="104">
        <v>133</v>
      </c>
      <c r="B40" s="113">
        <v>43113</v>
      </c>
      <c r="C40" s="104" t="s">
        <v>50</v>
      </c>
      <c r="D40" s="114">
        <v>5</v>
      </c>
      <c r="E40" s="114">
        <v>1</v>
      </c>
      <c r="F40" s="114">
        <v>4</v>
      </c>
      <c r="G40" s="114">
        <v>1</v>
      </c>
      <c r="H40" s="114">
        <v>4</v>
      </c>
      <c r="I40" s="115">
        <f t="shared" ref="I40:I71" si="1">SUM(D40:H40)*Fee</f>
        <v>750</v>
      </c>
      <c r="J40" s="116" t="s">
        <v>55</v>
      </c>
      <c r="K40" s="89"/>
      <c r="L40" s="89"/>
      <c r="M40" s="89"/>
      <c r="N40" s="89"/>
      <c r="O40" s="89"/>
    </row>
    <row r="41" spans="1:15" x14ac:dyDescent="0.25">
      <c r="A41" s="104">
        <v>134</v>
      </c>
      <c r="B41" s="113">
        <v>43114</v>
      </c>
      <c r="C41" s="104" t="s">
        <v>51</v>
      </c>
      <c r="D41" s="114">
        <v>50</v>
      </c>
      <c r="E41" s="114">
        <v>20</v>
      </c>
      <c r="F41" s="114" t="s">
        <v>67</v>
      </c>
      <c r="G41" s="114">
        <v>10</v>
      </c>
      <c r="H41" s="114" t="s">
        <v>67</v>
      </c>
      <c r="I41" s="115">
        <f t="shared" si="1"/>
        <v>4000</v>
      </c>
      <c r="J41" s="116" t="s">
        <v>55</v>
      </c>
      <c r="K41" s="89"/>
      <c r="L41" s="89"/>
      <c r="M41" s="89"/>
      <c r="N41" s="89"/>
      <c r="O41" s="89"/>
    </row>
    <row r="42" spans="1:15" x14ac:dyDescent="0.25">
      <c r="A42" s="104">
        <v>135</v>
      </c>
      <c r="B42" s="113">
        <v>43114</v>
      </c>
      <c r="C42" s="104" t="s">
        <v>33</v>
      </c>
      <c r="D42" s="114" t="s">
        <v>67</v>
      </c>
      <c r="E42" s="114">
        <v>2</v>
      </c>
      <c r="F42" s="114" t="s">
        <v>67</v>
      </c>
      <c r="G42" s="114">
        <v>2</v>
      </c>
      <c r="H42" s="114" t="s">
        <v>67</v>
      </c>
      <c r="I42" s="115">
        <f t="shared" si="1"/>
        <v>200</v>
      </c>
      <c r="J42" s="116" t="s">
        <v>56</v>
      </c>
      <c r="K42" s="89"/>
      <c r="L42" s="89"/>
      <c r="M42" s="89"/>
      <c r="N42" s="89"/>
      <c r="O42" s="89"/>
    </row>
    <row r="43" spans="1:15" x14ac:dyDescent="0.25">
      <c r="A43" s="104">
        <v>136</v>
      </c>
      <c r="B43" s="113">
        <v>43115</v>
      </c>
      <c r="C43" s="104" t="s">
        <v>31</v>
      </c>
      <c r="D43" s="114">
        <v>3</v>
      </c>
      <c r="E43" s="114">
        <v>2</v>
      </c>
      <c r="F43" s="114">
        <v>4</v>
      </c>
      <c r="G43" s="114">
        <v>2</v>
      </c>
      <c r="H43" s="114">
        <v>4</v>
      </c>
      <c r="I43" s="115">
        <f t="shared" si="1"/>
        <v>750</v>
      </c>
      <c r="J43" s="116" t="s">
        <v>55</v>
      </c>
      <c r="K43" s="89"/>
      <c r="L43" s="89"/>
      <c r="M43" s="89"/>
      <c r="N43" s="89"/>
      <c r="O43" s="89"/>
    </row>
    <row r="44" spans="1:15" x14ac:dyDescent="0.25">
      <c r="A44" s="104">
        <v>137</v>
      </c>
      <c r="B44" s="113">
        <v>43115</v>
      </c>
      <c r="C44" s="104" t="s">
        <v>49</v>
      </c>
      <c r="D44" s="114">
        <v>10</v>
      </c>
      <c r="E44" s="114" t="s">
        <v>67</v>
      </c>
      <c r="F44" s="114">
        <v>1</v>
      </c>
      <c r="G44" s="114" t="s">
        <v>67</v>
      </c>
      <c r="H44" s="114">
        <v>1</v>
      </c>
      <c r="I44" s="115">
        <f t="shared" si="1"/>
        <v>600</v>
      </c>
      <c r="J44" s="116" t="s">
        <v>55</v>
      </c>
      <c r="K44" s="89"/>
      <c r="L44" s="89"/>
      <c r="M44" s="89"/>
      <c r="N44" s="89"/>
      <c r="O44" s="89"/>
    </row>
    <row r="45" spans="1:15" x14ac:dyDescent="0.25">
      <c r="A45" s="104">
        <v>138</v>
      </c>
      <c r="B45" s="113">
        <v>43116</v>
      </c>
      <c r="C45" s="104" t="s">
        <v>68</v>
      </c>
      <c r="D45" s="114">
        <v>32</v>
      </c>
      <c r="E45" s="114">
        <v>52</v>
      </c>
      <c r="F45" s="114">
        <v>1</v>
      </c>
      <c r="G45" s="114">
        <v>12</v>
      </c>
      <c r="H45" s="114" t="s">
        <v>67</v>
      </c>
      <c r="I45" s="115">
        <f t="shared" si="1"/>
        <v>4850</v>
      </c>
      <c r="J45" s="116" t="s">
        <v>56</v>
      </c>
      <c r="K45" s="89"/>
      <c r="L45" s="89"/>
      <c r="M45" s="89"/>
      <c r="N45" s="89"/>
      <c r="O45" s="89"/>
    </row>
    <row r="46" spans="1:15" x14ac:dyDescent="0.25">
      <c r="A46" s="104">
        <v>139</v>
      </c>
      <c r="B46" s="113">
        <v>43116</v>
      </c>
      <c r="C46" s="104" t="s">
        <v>45</v>
      </c>
      <c r="D46" s="114" t="s">
        <v>67</v>
      </c>
      <c r="E46" s="114">
        <v>1</v>
      </c>
      <c r="F46" s="114" t="s">
        <v>67</v>
      </c>
      <c r="G46" s="114">
        <v>1</v>
      </c>
      <c r="H46" s="114" t="s">
        <v>67</v>
      </c>
      <c r="I46" s="115">
        <f t="shared" si="1"/>
        <v>100</v>
      </c>
      <c r="J46" s="116" t="s">
        <v>56</v>
      </c>
      <c r="K46" s="89"/>
      <c r="L46" s="89"/>
      <c r="M46" s="89"/>
      <c r="N46" s="89"/>
      <c r="O46" s="89"/>
    </row>
    <row r="47" spans="1:15" x14ac:dyDescent="0.25">
      <c r="A47" s="104">
        <v>140</v>
      </c>
      <c r="B47" s="113">
        <v>43117</v>
      </c>
      <c r="C47" s="104" t="s">
        <v>32</v>
      </c>
      <c r="D47" s="114">
        <v>2</v>
      </c>
      <c r="E47" s="114">
        <v>1</v>
      </c>
      <c r="F47" s="114" t="s">
        <v>67</v>
      </c>
      <c r="G47" s="114">
        <v>1</v>
      </c>
      <c r="H47" s="114" t="s">
        <v>67</v>
      </c>
      <c r="I47" s="115">
        <f t="shared" si="1"/>
        <v>200</v>
      </c>
      <c r="J47" s="116" t="s">
        <v>56</v>
      </c>
      <c r="K47" s="89"/>
      <c r="L47" s="89"/>
      <c r="M47" s="89"/>
      <c r="N47" s="89"/>
      <c r="O47" s="89"/>
    </row>
    <row r="48" spans="1:15" x14ac:dyDescent="0.25">
      <c r="A48" s="104">
        <v>141</v>
      </c>
      <c r="B48" s="113">
        <v>43118</v>
      </c>
      <c r="C48" s="104" t="s">
        <v>46</v>
      </c>
      <c r="D48" s="114">
        <v>2</v>
      </c>
      <c r="E48" s="114" t="s">
        <v>67</v>
      </c>
      <c r="F48" s="114" t="s">
        <v>67</v>
      </c>
      <c r="G48" s="114">
        <v>3</v>
      </c>
      <c r="H48" s="114" t="s">
        <v>67</v>
      </c>
      <c r="I48" s="115">
        <f t="shared" si="1"/>
        <v>250</v>
      </c>
      <c r="J48" s="116" t="s">
        <v>55</v>
      </c>
      <c r="K48" s="89"/>
      <c r="L48" s="89"/>
      <c r="M48" s="89"/>
      <c r="N48" s="89"/>
      <c r="O48" s="89"/>
    </row>
    <row r="49" spans="1:15" x14ac:dyDescent="0.25">
      <c r="A49" s="104">
        <v>142</v>
      </c>
      <c r="B49" s="113">
        <v>43119</v>
      </c>
      <c r="C49" s="104" t="s">
        <v>33</v>
      </c>
      <c r="D49" s="114">
        <v>1</v>
      </c>
      <c r="E49" s="114" t="s">
        <v>67</v>
      </c>
      <c r="F49" s="114" t="s">
        <v>67</v>
      </c>
      <c r="G49" s="114" t="s">
        <v>67</v>
      </c>
      <c r="H49" s="114" t="s">
        <v>67</v>
      </c>
      <c r="I49" s="115">
        <f t="shared" si="1"/>
        <v>50</v>
      </c>
      <c r="J49" s="116" t="s">
        <v>55</v>
      </c>
      <c r="K49" s="89"/>
      <c r="L49" s="89"/>
      <c r="M49" s="89"/>
      <c r="N49" s="89"/>
      <c r="O49" s="89"/>
    </row>
    <row r="50" spans="1:15" x14ac:dyDescent="0.25">
      <c r="A50" s="104">
        <v>143</v>
      </c>
      <c r="B50" s="113">
        <v>43119</v>
      </c>
      <c r="C50" s="104" t="s">
        <v>31</v>
      </c>
      <c r="D50" s="114" t="s">
        <v>67</v>
      </c>
      <c r="E50" s="114">
        <v>1</v>
      </c>
      <c r="F50" s="114">
        <v>1</v>
      </c>
      <c r="G50" s="114">
        <v>1</v>
      </c>
      <c r="H50" s="114">
        <v>1</v>
      </c>
      <c r="I50" s="115">
        <f t="shared" si="1"/>
        <v>200</v>
      </c>
      <c r="J50" s="116" t="s">
        <v>55</v>
      </c>
      <c r="K50" s="89"/>
      <c r="L50" s="89"/>
      <c r="M50" s="89"/>
      <c r="N50" s="89"/>
      <c r="O50" s="89"/>
    </row>
    <row r="51" spans="1:15" x14ac:dyDescent="0.25">
      <c r="A51" s="104">
        <v>144</v>
      </c>
      <c r="B51" s="113">
        <v>43119</v>
      </c>
      <c r="C51" s="104" t="s">
        <v>47</v>
      </c>
      <c r="D51" s="114">
        <v>1</v>
      </c>
      <c r="E51" s="114">
        <v>1</v>
      </c>
      <c r="F51" s="114" t="s">
        <v>67</v>
      </c>
      <c r="G51" s="114">
        <v>1</v>
      </c>
      <c r="H51" s="114" t="s">
        <v>67</v>
      </c>
      <c r="I51" s="115">
        <f t="shared" si="1"/>
        <v>150</v>
      </c>
      <c r="J51" s="116" t="s">
        <v>55</v>
      </c>
      <c r="K51" s="89"/>
      <c r="L51" s="89"/>
      <c r="M51" s="89"/>
      <c r="N51" s="89"/>
      <c r="O51" s="89"/>
    </row>
    <row r="52" spans="1:15" x14ac:dyDescent="0.25">
      <c r="A52" s="104">
        <v>145</v>
      </c>
      <c r="B52" s="113">
        <v>43120</v>
      </c>
      <c r="C52" s="104" t="s">
        <v>51</v>
      </c>
      <c r="D52" s="114" t="s">
        <v>67</v>
      </c>
      <c r="E52" s="114" t="s">
        <v>67</v>
      </c>
      <c r="F52" s="114">
        <v>10</v>
      </c>
      <c r="G52" s="114">
        <v>5</v>
      </c>
      <c r="H52" s="114">
        <v>5</v>
      </c>
      <c r="I52" s="115">
        <f t="shared" si="1"/>
        <v>1000</v>
      </c>
      <c r="J52" s="116" t="s">
        <v>55</v>
      </c>
      <c r="K52" s="89"/>
      <c r="L52" s="89"/>
      <c r="M52" s="89"/>
      <c r="N52" s="89"/>
      <c r="O52" s="89"/>
    </row>
    <row r="53" spans="1:15" x14ac:dyDescent="0.25">
      <c r="A53" s="104">
        <v>146</v>
      </c>
      <c r="B53" s="113">
        <v>43120</v>
      </c>
      <c r="C53" s="104" t="s">
        <v>32</v>
      </c>
      <c r="D53" s="114">
        <v>2</v>
      </c>
      <c r="E53" s="114" t="s">
        <v>67</v>
      </c>
      <c r="F53" s="114">
        <v>1</v>
      </c>
      <c r="G53" s="114" t="s">
        <v>67</v>
      </c>
      <c r="H53" s="114">
        <v>1</v>
      </c>
      <c r="I53" s="115">
        <f t="shared" si="1"/>
        <v>200</v>
      </c>
      <c r="J53" s="116" t="s">
        <v>55</v>
      </c>
      <c r="K53" s="89"/>
      <c r="L53" s="89"/>
      <c r="M53" s="89"/>
      <c r="N53" s="89"/>
      <c r="O53" s="89"/>
    </row>
    <row r="54" spans="1:15" x14ac:dyDescent="0.25">
      <c r="A54" s="104">
        <v>147</v>
      </c>
      <c r="B54" s="113">
        <v>43120</v>
      </c>
      <c r="C54" s="104" t="s">
        <v>46</v>
      </c>
      <c r="D54" s="114">
        <v>100</v>
      </c>
      <c r="E54" s="114" t="s">
        <v>67</v>
      </c>
      <c r="F54" s="114" t="s">
        <v>67</v>
      </c>
      <c r="G54" s="114" t="s">
        <v>67</v>
      </c>
      <c r="H54" s="114" t="s">
        <v>67</v>
      </c>
      <c r="I54" s="115">
        <f t="shared" si="1"/>
        <v>5000</v>
      </c>
      <c r="J54" s="116" t="s">
        <v>55</v>
      </c>
      <c r="K54" s="89"/>
      <c r="L54" s="89"/>
      <c r="M54" s="89"/>
      <c r="N54" s="89"/>
      <c r="O54" s="89"/>
    </row>
    <row r="55" spans="1:15" x14ac:dyDescent="0.25">
      <c r="A55" s="104">
        <v>148</v>
      </c>
      <c r="B55" s="113">
        <v>43120</v>
      </c>
      <c r="C55" s="104" t="s">
        <v>45</v>
      </c>
      <c r="D55" s="114" t="s">
        <v>67</v>
      </c>
      <c r="E55" s="114">
        <v>2</v>
      </c>
      <c r="F55" s="114" t="s">
        <v>67</v>
      </c>
      <c r="G55" s="114">
        <v>2</v>
      </c>
      <c r="H55" s="114" t="s">
        <v>67</v>
      </c>
      <c r="I55" s="115">
        <f t="shared" si="1"/>
        <v>200</v>
      </c>
      <c r="J55" s="116" t="s">
        <v>55</v>
      </c>
      <c r="K55" s="89"/>
      <c r="L55" s="89"/>
      <c r="M55" s="89"/>
      <c r="N55" s="89"/>
      <c r="O55" s="89"/>
    </row>
    <row r="56" spans="1:15" x14ac:dyDescent="0.25">
      <c r="A56" s="104">
        <v>149</v>
      </c>
      <c r="B56" s="113">
        <v>43121</v>
      </c>
      <c r="C56" s="104" t="s">
        <v>51</v>
      </c>
      <c r="D56" s="114">
        <v>30</v>
      </c>
      <c r="E56" s="114">
        <v>20</v>
      </c>
      <c r="F56" s="114" t="s">
        <v>67</v>
      </c>
      <c r="G56" s="114">
        <v>20</v>
      </c>
      <c r="H56" s="114" t="s">
        <v>67</v>
      </c>
      <c r="I56" s="115">
        <f t="shared" si="1"/>
        <v>3500</v>
      </c>
      <c r="J56" s="116" t="s">
        <v>55</v>
      </c>
      <c r="K56" s="89"/>
      <c r="L56" s="89"/>
      <c r="M56" s="89"/>
      <c r="N56" s="89"/>
      <c r="O56" s="89"/>
    </row>
    <row r="57" spans="1:15" x14ac:dyDescent="0.25">
      <c r="A57" s="104">
        <v>150</v>
      </c>
      <c r="B57" s="113">
        <v>43121</v>
      </c>
      <c r="C57" s="104" t="s">
        <v>42</v>
      </c>
      <c r="D57" s="114">
        <v>20</v>
      </c>
      <c r="E57" s="114">
        <v>10</v>
      </c>
      <c r="F57" s="114">
        <v>16</v>
      </c>
      <c r="G57" s="114">
        <v>10</v>
      </c>
      <c r="H57" s="114">
        <v>16</v>
      </c>
      <c r="I57" s="115">
        <f t="shared" si="1"/>
        <v>3600</v>
      </c>
      <c r="J57" s="116" t="s">
        <v>55</v>
      </c>
      <c r="K57" s="89"/>
      <c r="L57" s="89"/>
      <c r="M57" s="89"/>
      <c r="N57" s="89"/>
      <c r="O57" s="89"/>
    </row>
    <row r="58" spans="1:15" x14ac:dyDescent="0.25">
      <c r="A58" s="104">
        <v>151</v>
      </c>
      <c r="B58" s="113">
        <v>43121</v>
      </c>
      <c r="C58" s="104" t="s">
        <v>37</v>
      </c>
      <c r="D58" s="114">
        <v>3</v>
      </c>
      <c r="E58" s="114">
        <v>1</v>
      </c>
      <c r="F58" s="114" t="s">
        <v>67</v>
      </c>
      <c r="G58" s="114">
        <v>1</v>
      </c>
      <c r="H58" s="114" t="s">
        <v>67</v>
      </c>
      <c r="I58" s="115">
        <f t="shared" si="1"/>
        <v>250</v>
      </c>
      <c r="J58" s="116" t="s">
        <v>55</v>
      </c>
      <c r="K58" s="89"/>
      <c r="L58" s="89"/>
      <c r="M58" s="89"/>
      <c r="N58" s="89"/>
      <c r="O58" s="89"/>
    </row>
    <row r="59" spans="1:15" x14ac:dyDescent="0.25">
      <c r="A59" s="104">
        <v>152</v>
      </c>
      <c r="B59" s="113">
        <v>43122</v>
      </c>
      <c r="C59" s="104" t="s">
        <v>52</v>
      </c>
      <c r="D59" s="114" t="s">
        <v>67</v>
      </c>
      <c r="E59" s="114" t="s">
        <v>67</v>
      </c>
      <c r="F59" s="114" t="s">
        <v>67</v>
      </c>
      <c r="G59" s="114">
        <v>55</v>
      </c>
      <c r="H59" s="114" t="s">
        <v>67</v>
      </c>
      <c r="I59" s="115">
        <f t="shared" si="1"/>
        <v>2750</v>
      </c>
      <c r="J59" s="116" t="s">
        <v>55</v>
      </c>
      <c r="K59" s="89"/>
      <c r="L59" s="89"/>
      <c r="M59" s="89"/>
      <c r="N59" s="89"/>
      <c r="O59" s="89"/>
    </row>
    <row r="60" spans="1:15" x14ac:dyDescent="0.25">
      <c r="A60" s="104">
        <v>153</v>
      </c>
      <c r="B60" s="113">
        <v>43122</v>
      </c>
      <c r="C60" s="104" t="s">
        <v>49</v>
      </c>
      <c r="D60" s="114">
        <v>6</v>
      </c>
      <c r="E60" s="114">
        <v>4</v>
      </c>
      <c r="F60" s="114">
        <v>4</v>
      </c>
      <c r="G60" s="114">
        <v>4</v>
      </c>
      <c r="H60" s="114">
        <v>4</v>
      </c>
      <c r="I60" s="115">
        <f t="shared" si="1"/>
        <v>1100</v>
      </c>
      <c r="J60" s="116" t="s">
        <v>55</v>
      </c>
      <c r="K60" s="89"/>
      <c r="L60" s="89"/>
      <c r="M60" s="89"/>
      <c r="N60" s="89"/>
      <c r="O60" s="89"/>
    </row>
    <row r="61" spans="1:15" x14ac:dyDescent="0.25">
      <c r="A61" s="104">
        <v>154</v>
      </c>
      <c r="B61" s="113">
        <v>43122</v>
      </c>
      <c r="C61" s="104" t="s">
        <v>40</v>
      </c>
      <c r="D61" s="114">
        <v>1</v>
      </c>
      <c r="E61" s="114">
        <v>1</v>
      </c>
      <c r="F61" s="114" t="s">
        <v>67</v>
      </c>
      <c r="G61" s="114">
        <v>1</v>
      </c>
      <c r="H61" s="114" t="s">
        <v>67</v>
      </c>
      <c r="I61" s="115">
        <f t="shared" si="1"/>
        <v>150</v>
      </c>
      <c r="J61" s="116" t="s">
        <v>55</v>
      </c>
      <c r="K61" s="89"/>
      <c r="L61" s="89"/>
      <c r="M61" s="89"/>
      <c r="N61" s="89"/>
      <c r="O61" s="89"/>
    </row>
    <row r="62" spans="1:15" x14ac:dyDescent="0.25">
      <c r="A62" s="104">
        <v>155</v>
      </c>
      <c r="B62" s="113">
        <v>43123</v>
      </c>
      <c r="C62" s="104" t="s">
        <v>40</v>
      </c>
      <c r="D62" s="114">
        <v>12</v>
      </c>
      <c r="E62" s="114" t="s">
        <v>67</v>
      </c>
      <c r="F62" s="114">
        <v>5</v>
      </c>
      <c r="G62" s="114" t="s">
        <v>67</v>
      </c>
      <c r="H62" s="114">
        <v>5</v>
      </c>
      <c r="I62" s="115">
        <f t="shared" si="1"/>
        <v>1100</v>
      </c>
      <c r="J62" s="116" t="s">
        <v>55</v>
      </c>
      <c r="K62" s="89"/>
      <c r="L62" s="89"/>
      <c r="M62" s="89"/>
      <c r="N62" s="89"/>
      <c r="O62" s="89"/>
    </row>
    <row r="63" spans="1:15" x14ac:dyDescent="0.25">
      <c r="A63" s="104">
        <v>156</v>
      </c>
      <c r="B63" s="113">
        <v>43124</v>
      </c>
      <c r="C63" s="104" t="s">
        <v>32</v>
      </c>
      <c r="D63" s="114" t="s">
        <v>67</v>
      </c>
      <c r="E63" s="114">
        <v>10</v>
      </c>
      <c r="F63" s="114">
        <v>5</v>
      </c>
      <c r="G63" s="114">
        <v>10</v>
      </c>
      <c r="H63" s="114">
        <v>5</v>
      </c>
      <c r="I63" s="115">
        <f t="shared" si="1"/>
        <v>1500</v>
      </c>
      <c r="J63" s="116" t="s">
        <v>55</v>
      </c>
      <c r="K63" s="89"/>
      <c r="L63" s="89"/>
      <c r="M63" s="89"/>
      <c r="N63" s="89"/>
      <c r="O63" s="89"/>
    </row>
    <row r="64" spans="1:15" x14ac:dyDescent="0.25">
      <c r="A64" s="104">
        <v>157</v>
      </c>
      <c r="B64" s="113">
        <v>43125</v>
      </c>
      <c r="C64" s="104" t="s">
        <v>45</v>
      </c>
      <c r="D64" s="114">
        <v>10</v>
      </c>
      <c r="E64" s="114" t="s">
        <v>67</v>
      </c>
      <c r="F64" s="114" t="s">
        <v>67</v>
      </c>
      <c r="G64" s="114" t="s">
        <v>67</v>
      </c>
      <c r="H64" s="114" t="s">
        <v>67</v>
      </c>
      <c r="I64" s="115">
        <f t="shared" si="1"/>
        <v>500</v>
      </c>
      <c r="J64" s="116" t="s">
        <v>55</v>
      </c>
      <c r="K64" s="89"/>
      <c r="L64" s="89"/>
      <c r="M64" s="89"/>
      <c r="N64" s="89"/>
      <c r="O64" s="89"/>
    </row>
    <row r="65" spans="1:15" x14ac:dyDescent="0.25">
      <c r="A65" s="104">
        <v>158</v>
      </c>
      <c r="B65" s="113">
        <v>43126</v>
      </c>
      <c r="C65" s="104" t="s">
        <v>50</v>
      </c>
      <c r="D65" s="114">
        <v>2</v>
      </c>
      <c r="E65" s="114">
        <v>2</v>
      </c>
      <c r="F65" s="114">
        <v>2</v>
      </c>
      <c r="G65" s="114">
        <v>2</v>
      </c>
      <c r="H65" s="114">
        <v>2</v>
      </c>
      <c r="I65" s="115">
        <f t="shared" si="1"/>
        <v>500</v>
      </c>
      <c r="J65" s="116" t="s">
        <v>55</v>
      </c>
      <c r="K65" s="89"/>
      <c r="L65" s="89"/>
      <c r="M65" s="89"/>
      <c r="N65" s="89"/>
      <c r="O65" s="89"/>
    </row>
    <row r="66" spans="1:15" x14ac:dyDescent="0.25">
      <c r="A66" s="104">
        <v>159</v>
      </c>
      <c r="B66" s="113">
        <v>43126</v>
      </c>
      <c r="C66" s="104" t="s">
        <v>42</v>
      </c>
      <c r="D66" s="114" t="s">
        <v>67</v>
      </c>
      <c r="E66" s="114">
        <v>1</v>
      </c>
      <c r="F66" s="114">
        <v>11</v>
      </c>
      <c r="G66" s="114">
        <v>1</v>
      </c>
      <c r="H66" s="114">
        <v>11</v>
      </c>
      <c r="I66" s="115">
        <f t="shared" si="1"/>
        <v>1200</v>
      </c>
      <c r="J66" s="116" t="s">
        <v>55</v>
      </c>
      <c r="K66" s="89"/>
      <c r="L66" s="89"/>
      <c r="M66" s="89"/>
      <c r="N66" s="89"/>
      <c r="O66" s="89"/>
    </row>
    <row r="67" spans="1:15" x14ac:dyDescent="0.25">
      <c r="A67" s="104">
        <v>160</v>
      </c>
      <c r="B67" s="113">
        <v>43126</v>
      </c>
      <c r="C67" s="104" t="s">
        <v>46</v>
      </c>
      <c r="D67" s="114">
        <v>1</v>
      </c>
      <c r="E67" s="114" t="s">
        <v>67</v>
      </c>
      <c r="F67" s="114">
        <v>1</v>
      </c>
      <c r="G67" s="114" t="s">
        <v>67</v>
      </c>
      <c r="H67" s="114">
        <v>1</v>
      </c>
      <c r="I67" s="115">
        <f t="shared" si="1"/>
        <v>150</v>
      </c>
      <c r="J67" s="116" t="s">
        <v>55</v>
      </c>
      <c r="K67" s="89"/>
      <c r="L67" s="89"/>
      <c r="M67" s="89"/>
      <c r="N67" s="89"/>
      <c r="O67" s="89"/>
    </row>
    <row r="68" spans="1:15" x14ac:dyDescent="0.25">
      <c r="A68" s="104">
        <v>161</v>
      </c>
      <c r="B68" s="113">
        <v>43127</v>
      </c>
      <c r="C68" s="104" t="s">
        <v>48</v>
      </c>
      <c r="D68" s="114">
        <v>1</v>
      </c>
      <c r="E68" s="114">
        <v>9</v>
      </c>
      <c r="F68" s="114" t="s">
        <v>67</v>
      </c>
      <c r="G68" s="114">
        <v>9</v>
      </c>
      <c r="H68" s="114" t="s">
        <v>67</v>
      </c>
      <c r="I68" s="115">
        <f t="shared" si="1"/>
        <v>950</v>
      </c>
      <c r="J68" s="116" t="s">
        <v>55</v>
      </c>
      <c r="K68" s="89"/>
      <c r="L68" s="89"/>
      <c r="M68" s="89"/>
      <c r="N68" s="89"/>
      <c r="O68" s="89"/>
    </row>
    <row r="69" spans="1:15" x14ac:dyDescent="0.25">
      <c r="A69" s="104">
        <v>162</v>
      </c>
      <c r="B69" s="113">
        <v>43127</v>
      </c>
      <c r="C69" s="104" t="s">
        <v>39</v>
      </c>
      <c r="D69" s="114">
        <v>30</v>
      </c>
      <c r="E69" s="114" t="s">
        <v>67</v>
      </c>
      <c r="F69" s="114" t="s">
        <v>67</v>
      </c>
      <c r="G69" s="114" t="s">
        <v>67</v>
      </c>
      <c r="H69" s="114" t="s">
        <v>67</v>
      </c>
      <c r="I69" s="115">
        <f t="shared" si="1"/>
        <v>1500</v>
      </c>
      <c r="J69" s="116" t="s">
        <v>55</v>
      </c>
      <c r="K69" s="89"/>
      <c r="L69" s="89"/>
      <c r="M69" s="89"/>
      <c r="N69" s="89"/>
      <c r="O69" s="89"/>
    </row>
    <row r="70" spans="1:15" x14ac:dyDescent="0.25">
      <c r="A70" s="104">
        <v>163</v>
      </c>
      <c r="B70" s="113">
        <v>43127</v>
      </c>
      <c r="C70" s="104" t="s">
        <v>45</v>
      </c>
      <c r="D70" s="114" t="s">
        <v>67</v>
      </c>
      <c r="E70" s="114">
        <v>2</v>
      </c>
      <c r="F70" s="114">
        <v>1</v>
      </c>
      <c r="G70" s="114">
        <v>2</v>
      </c>
      <c r="H70" s="114">
        <v>1</v>
      </c>
      <c r="I70" s="115">
        <f t="shared" si="1"/>
        <v>300</v>
      </c>
      <c r="J70" s="116" t="s">
        <v>55</v>
      </c>
      <c r="K70" s="89"/>
      <c r="L70" s="89"/>
      <c r="M70" s="89"/>
      <c r="N70" s="89"/>
      <c r="O70" s="89"/>
    </row>
    <row r="71" spans="1:15" x14ac:dyDescent="0.25">
      <c r="A71" s="104">
        <v>164</v>
      </c>
      <c r="B71" s="113">
        <v>43128</v>
      </c>
      <c r="C71" s="104" t="s">
        <v>48</v>
      </c>
      <c r="D71" s="114">
        <v>2</v>
      </c>
      <c r="E71" s="114" t="s">
        <v>67</v>
      </c>
      <c r="F71" s="114">
        <v>2</v>
      </c>
      <c r="G71" s="114" t="s">
        <v>67</v>
      </c>
      <c r="H71" s="114">
        <v>2</v>
      </c>
      <c r="I71" s="115">
        <f t="shared" si="1"/>
        <v>300</v>
      </c>
      <c r="J71" s="116" t="s">
        <v>55</v>
      </c>
      <c r="K71" s="89"/>
      <c r="L71" s="89"/>
      <c r="M71" s="89"/>
      <c r="N71" s="89"/>
      <c r="O71" s="89"/>
    </row>
    <row r="72" spans="1:15" x14ac:dyDescent="0.25">
      <c r="A72" s="104">
        <v>165</v>
      </c>
      <c r="B72" s="113">
        <v>43128</v>
      </c>
      <c r="C72" s="104" t="s">
        <v>38</v>
      </c>
      <c r="D72" s="114" t="s">
        <v>67</v>
      </c>
      <c r="E72" s="114" t="s">
        <v>67</v>
      </c>
      <c r="F72" s="114">
        <v>10</v>
      </c>
      <c r="G72" s="114" t="s">
        <v>67</v>
      </c>
      <c r="H72" s="114">
        <v>10</v>
      </c>
      <c r="I72" s="115">
        <f t="shared" ref="I72:I95" si="2">SUM(D72:H72)*Fee</f>
        <v>1000</v>
      </c>
      <c r="J72" s="116" t="s">
        <v>55</v>
      </c>
      <c r="K72" s="89"/>
      <c r="L72" s="89"/>
      <c r="M72" s="89"/>
      <c r="N72" s="89"/>
      <c r="O72" s="89"/>
    </row>
    <row r="73" spans="1:15" x14ac:dyDescent="0.25">
      <c r="A73" s="104">
        <v>166</v>
      </c>
      <c r="B73" s="113">
        <v>43128</v>
      </c>
      <c r="C73" s="104" t="s">
        <v>49</v>
      </c>
      <c r="D73" s="114" t="s">
        <v>67</v>
      </c>
      <c r="E73" s="114">
        <v>1</v>
      </c>
      <c r="F73" s="114" t="s">
        <v>67</v>
      </c>
      <c r="G73" s="114">
        <v>1</v>
      </c>
      <c r="H73" s="114" t="s">
        <v>67</v>
      </c>
      <c r="I73" s="115">
        <f t="shared" si="2"/>
        <v>100</v>
      </c>
      <c r="J73" s="116" t="s">
        <v>55</v>
      </c>
      <c r="K73" s="89"/>
      <c r="L73" s="89"/>
      <c r="M73" s="89"/>
      <c r="N73" s="89"/>
      <c r="O73" s="89"/>
    </row>
    <row r="74" spans="1:15" x14ac:dyDescent="0.25">
      <c r="A74" s="104">
        <v>167</v>
      </c>
      <c r="B74" s="113">
        <v>43128</v>
      </c>
      <c r="C74" s="104" t="s">
        <v>40</v>
      </c>
      <c r="D74" s="114" t="s">
        <v>67</v>
      </c>
      <c r="E74" s="114" t="s">
        <v>67</v>
      </c>
      <c r="F74" s="114">
        <v>1</v>
      </c>
      <c r="G74" s="114" t="s">
        <v>67</v>
      </c>
      <c r="H74" s="114">
        <v>1</v>
      </c>
      <c r="I74" s="115">
        <f t="shared" si="2"/>
        <v>100</v>
      </c>
      <c r="J74" s="116" t="s">
        <v>55</v>
      </c>
      <c r="K74" s="89"/>
      <c r="L74" s="89"/>
      <c r="M74" s="89"/>
      <c r="N74" s="89"/>
      <c r="O74" s="89"/>
    </row>
    <row r="75" spans="1:15" x14ac:dyDescent="0.25">
      <c r="A75" s="104">
        <v>168</v>
      </c>
      <c r="B75" s="113">
        <v>43129</v>
      </c>
      <c r="C75" s="104" t="s">
        <v>6</v>
      </c>
      <c r="D75" s="114">
        <v>1</v>
      </c>
      <c r="E75" s="114">
        <v>5</v>
      </c>
      <c r="F75" s="114" t="s">
        <v>67</v>
      </c>
      <c r="G75" s="114">
        <v>5</v>
      </c>
      <c r="H75" s="114" t="s">
        <v>67</v>
      </c>
      <c r="I75" s="115">
        <f t="shared" si="2"/>
        <v>550</v>
      </c>
      <c r="J75" s="116" t="s">
        <v>55</v>
      </c>
      <c r="K75" s="89"/>
      <c r="L75" s="89"/>
      <c r="M75" s="89"/>
      <c r="N75" s="89"/>
      <c r="O75" s="89"/>
    </row>
    <row r="76" spans="1:15" x14ac:dyDescent="0.25">
      <c r="A76" s="104">
        <v>169</v>
      </c>
      <c r="B76" s="113">
        <v>43129</v>
      </c>
      <c r="C76" s="104" t="s">
        <v>32</v>
      </c>
      <c r="D76" s="114" t="s">
        <v>67</v>
      </c>
      <c r="E76" s="114" t="s">
        <v>67</v>
      </c>
      <c r="F76" s="114">
        <v>5</v>
      </c>
      <c r="G76" s="114" t="s">
        <v>67</v>
      </c>
      <c r="H76" s="114">
        <v>5</v>
      </c>
      <c r="I76" s="115">
        <f t="shared" si="2"/>
        <v>500</v>
      </c>
      <c r="J76" s="116" t="s">
        <v>55</v>
      </c>
      <c r="K76" s="89"/>
      <c r="L76" s="89"/>
      <c r="M76" s="89"/>
      <c r="N76" s="89"/>
      <c r="O76" s="89"/>
    </row>
    <row r="77" spans="1:15" x14ac:dyDescent="0.25">
      <c r="A77" s="104">
        <v>170</v>
      </c>
      <c r="B77" s="113">
        <v>43129</v>
      </c>
      <c r="C77" s="104" t="s">
        <v>39</v>
      </c>
      <c r="D77" s="114" t="s">
        <v>67</v>
      </c>
      <c r="E77" s="114">
        <v>2</v>
      </c>
      <c r="F77" s="114" t="s">
        <v>67</v>
      </c>
      <c r="G77" s="114">
        <v>2</v>
      </c>
      <c r="H77" s="114" t="s">
        <v>67</v>
      </c>
      <c r="I77" s="115">
        <f t="shared" si="2"/>
        <v>200</v>
      </c>
      <c r="J77" s="116" t="s">
        <v>55</v>
      </c>
      <c r="K77" s="89"/>
      <c r="L77" s="89"/>
      <c r="M77" s="89"/>
      <c r="N77" s="89"/>
      <c r="O77" s="89"/>
    </row>
    <row r="78" spans="1:15" x14ac:dyDescent="0.25">
      <c r="A78" s="104">
        <v>171</v>
      </c>
      <c r="B78" s="113">
        <v>43130</v>
      </c>
      <c r="C78" s="104" t="s">
        <v>32</v>
      </c>
      <c r="D78" s="114" t="s">
        <v>67</v>
      </c>
      <c r="E78" s="114" t="s">
        <v>67</v>
      </c>
      <c r="F78" s="114">
        <v>1</v>
      </c>
      <c r="G78" s="114" t="s">
        <v>67</v>
      </c>
      <c r="H78" s="114">
        <v>1</v>
      </c>
      <c r="I78" s="115">
        <f t="shared" si="2"/>
        <v>100</v>
      </c>
      <c r="J78" s="116" t="s">
        <v>55</v>
      </c>
      <c r="K78" s="89"/>
      <c r="L78" s="89"/>
      <c r="M78" s="89"/>
      <c r="N78" s="89"/>
      <c r="O78" s="89"/>
    </row>
    <row r="79" spans="1:15" x14ac:dyDescent="0.25">
      <c r="A79" s="104">
        <v>172</v>
      </c>
      <c r="B79" s="113">
        <v>43130</v>
      </c>
      <c r="C79" s="104" t="s">
        <v>33</v>
      </c>
      <c r="D79" s="114" t="s">
        <v>67</v>
      </c>
      <c r="E79" s="114">
        <v>5</v>
      </c>
      <c r="F79" s="114" t="s">
        <v>67</v>
      </c>
      <c r="G79" s="114">
        <v>100</v>
      </c>
      <c r="H79" s="114" t="s">
        <v>67</v>
      </c>
      <c r="I79" s="115">
        <f t="shared" si="2"/>
        <v>5250</v>
      </c>
      <c r="J79" s="116" t="s">
        <v>55</v>
      </c>
      <c r="K79" s="89"/>
      <c r="L79" s="89"/>
      <c r="M79" s="89"/>
      <c r="N79" s="89"/>
      <c r="O79" s="89"/>
    </row>
    <row r="80" spans="1:15" x14ac:dyDescent="0.25">
      <c r="A80" s="104">
        <v>173</v>
      </c>
      <c r="B80" s="113">
        <v>43130</v>
      </c>
      <c r="C80" s="104" t="s">
        <v>45</v>
      </c>
      <c r="D80" s="114">
        <v>2</v>
      </c>
      <c r="E80" s="114" t="s">
        <v>67</v>
      </c>
      <c r="F80" s="114" t="s">
        <v>67</v>
      </c>
      <c r="G80" s="114" t="s">
        <v>67</v>
      </c>
      <c r="H80" s="114" t="s">
        <v>67</v>
      </c>
      <c r="I80" s="115">
        <f t="shared" si="2"/>
        <v>100</v>
      </c>
      <c r="J80" s="116" t="s">
        <v>55</v>
      </c>
      <c r="K80" s="89"/>
      <c r="L80" s="89"/>
      <c r="M80" s="89"/>
      <c r="N80" s="89"/>
      <c r="O80" s="89"/>
    </row>
    <row r="81" spans="1:15" x14ac:dyDescent="0.25">
      <c r="A81" s="104">
        <v>174</v>
      </c>
      <c r="B81" s="113">
        <v>43131</v>
      </c>
      <c r="C81" s="104" t="s">
        <v>32</v>
      </c>
      <c r="D81" s="114">
        <v>13</v>
      </c>
      <c r="E81" s="114">
        <v>8</v>
      </c>
      <c r="F81" s="114" t="s">
        <v>67</v>
      </c>
      <c r="G81" s="114">
        <v>8</v>
      </c>
      <c r="H81" s="114" t="s">
        <v>67</v>
      </c>
      <c r="I81" s="115">
        <f t="shared" si="2"/>
        <v>1450</v>
      </c>
      <c r="J81" s="116" t="s">
        <v>55</v>
      </c>
      <c r="K81" s="89"/>
      <c r="L81" s="89"/>
      <c r="M81" s="89"/>
      <c r="N81" s="89"/>
      <c r="O81" s="89"/>
    </row>
    <row r="82" spans="1:15" x14ac:dyDescent="0.25">
      <c r="A82" s="104">
        <v>175</v>
      </c>
      <c r="B82" s="113">
        <v>43131</v>
      </c>
      <c r="C82" s="104" t="s">
        <v>38</v>
      </c>
      <c r="D82" s="114">
        <v>2</v>
      </c>
      <c r="E82" s="114" t="s">
        <v>67</v>
      </c>
      <c r="F82" s="114" t="s">
        <v>67</v>
      </c>
      <c r="G82" s="114" t="s">
        <v>67</v>
      </c>
      <c r="H82" s="114" t="s">
        <v>67</v>
      </c>
      <c r="I82" s="115">
        <f t="shared" si="2"/>
        <v>100</v>
      </c>
      <c r="J82" s="116" t="s">
        <v>55</v>
      </c>
      <c r="K82" s="89"/>
      <c r="L82" s="89"/>
      <c r="M82" s="89"/>
      <c r="N82" s="89"/>
      <c r="O82" s="89"/>
    </row>
    <row r="83" spans="1:15" x14ac:dyDescent="0.25">
      <c r="A83" s="104">
        <v>176</v>
      </c>
      <c r="B83" s="113">
        <v>43108</v>
      </c>
      <c r="C83" s="104" t="s">
        <v>52</v>
      </c>
      <c r="D83" s="114">
        <v>5</v>
      </c>
      <c r="E83" s="114" t="s">
        <v>67</v>
      </c>
      <c r="F83" s="114">
        <v>5</v>
      </c>
      <c r="G83" s="114" t="s">
        <v>67</v>
      </c>
      <c r="H83" s="114">
        <v>5</v>
      </c>
      <c r="I83" s="115">
        <f t="shared" si="2"/>
        <v>750</v>
      </c>
      <c r="J83" s="116" t="s">
        <v>55</v>
      </c>
      <c r="K83" s="89"/>
      <c r="L83" s="89"/>
      <c r="M83" s="89"/>
      <c r="N83" s="89"/>
      <c r="O83" s="89"/>
    </row>
    <row r="84" spans="1:15" x14ac:dyDescent="0.25">
      <c r="A84" s="104">
        <v>177</v>
      </c>
      <c r="B84" s="113">
        <v>43109</v>
      </c>
      <c r="C84" s="104" t="s">
        <v>34</v>
      </c>
      <c r="D84" s="114" t="s">
        <v>67</v>
      </c>
      <c r="E84" s="114">
        <v>1</v>
      </c>
      <c r="F84" s="114">
        <v>1</v>
      </c>
      <c r="G84" s="114">
        <v>1</v>
      </c>
      <c r="H84" s="114">
        <v>1</v>
      </c>
      <c r="I84" s="115">
        <f t="shared" si="2"/>
        <v>200</v>
      </c>
      <c r="J84" s="116" t="s">
        <v>55</v>
      </c>
      <c r="K84" s="89"/>
      <c r="L84" s="89"/>
      <c r="M84" s="89"/>
      <c r="N84" s="89"/>
      <c r="O84" s="89"/>
    </row>
    <row r="85" spans="1:15" x14ac:dyDescent="0.25">
      <c r="A85" s="104">
        <v>178</v>
      </c>
      <c r="B85" s="113">
        <v>43110</v>
      </c>
      <c r="C85" s="104" t="s">
        <v>5</v>
      </c>
      <c r="D85" s="114">
        <v>2</v>
      </c>
      <c r="E85" s="114">
        <v>1</v>
      </c>
      <c r="F85" s="114">
        <v>1</v>
      </c>
      <c r="G85" s="114">
        <v>1</v>
      </c>
      <c r="H85" s="114">
        <v>1</v>
      </c>
      <c r="I85" s="115">
        <f t="shared" si="2"/>
        <v>300</v>
      </c>
      <c r="J85" s="116" t="s">
        <v>56</v>
      </c>
      <c r="K85" s="89"/>
      <c r="L85" s="89"/>
      <c r="M85" s="89"/>
      <c r="N85" s="89"/>
      <c r="O85" s="89"/>
    </row>
    <row r="86" spans="1:15" x14ac:dyDescent="0.25">
      <c r="A86" s="104">
        <v>179</v>
      </c>
      <c r="B86" s="113">
        <v>43111</v>
      </c>
      <c r="C86" s="104" t="s">
        <v>32</v>
      </c>
      <c r="D86" s="114">
        <v>6</v>
      </c>
      <c r="E86" s="114" t="s">
        <v>67</v>
      </c>
      <c r="F86" s="114" t="s">
        <v>67</v>
      </c>
      <c r="G86" s="114" t="s">
        <v>67</v>
      </c>
      <c r="H86" s="114" t="s">
        <v>67</v>
      </c>
      <c r="I86" s="115">
        <f t="shared" si="2"/>
        <v>300</v>
      </c>
      <c r="J86" s="116" t="s">
        <v>55</v>
      </c>
      <c r="K86" s="89"/>
      <c r="L86" s="89"/>
      <c r="M86" s="89"/>
      <c r="N86" s="89"/>
      <c r="O86" s="89"/>
    </row>
    <row r="87" spans="1:15" x14ac:dyDescent="0.25">
      <c r="A87" s="104">
        <v>180</v>
      </c>
      <c r="B87" s="113">
        <v>43112</v>
      </c>
      <c r="C87" s="104" t="s">
        <v>38</v>
      </c>
      <c r="D87" s="114">
        <v>1</v>
      </c>
      <c r="E87" s="114" t="s">
        <v>67</v>
      </c>
      <c r="F87" s="114" t="s">
        <v>67</v>
      </c>
      <c r="G87" s="114" t="s">
        <v>67</v>
      </c>
      <c r="H87" s="114" t="s">
        <v>67</v>
      </c>
      <c r="I87" s="115">
        <f t="shared" si="2"/>
        <v>50</v>
      </c>
      <c r="J87" s="116" t="s">
        <v>55</v>
      </c>
      <c r="K87" s="89"/>
      <c r="L87" s="89"/>
      <c r="M87" s="89"/>
      <c r="N87" s="89"/>
      <c r="O87" s="89"/>
    </row>
    <row r="88" spans="1:15" x14ac:dyDescent="0.25">
      <c r="A88" s="104">
        <v>181</v>
      </c>
      <c r="B88" s="113">
        <v>43113</v>
      </c>
      <c r="C88" s="104" t="s">
        <v>35</v>
      </c>
      <c r="D88" s="114">
        <v>12</v>
      </c>
      <c r="E88" s="114">
        <v>10</v>
      </c>
      <c r="F88" s="114">
        <v>12</v>
      </c>
      <c r="G88" s="114">
        <v>10</v>
      </c>
      <c r="H88" s="114">
        <v>12</v>
      </c>
      <c r="I88" s="115">
        <f t="shared" si="2"/>
        <v>2800</v>
      </c>
      <c r="J88" s="116" t="s">
        <v>56</v>
      </c>
      <c r="K88" s="89"/>
      <c r="L88" s="89"/>
      <c r="M88" s="89"/>
      <c r="N88" s="89"/>
      <c r="O88" s="89"/>
    </row>
    <row r="89" spans="1:15" x14ac:dyDescent="0.25">
      <c r="A89" s="104">
        <v>182</v>
      </c>
      <c r="B89" s="113">
        <v>43114</v>
      </c>
      <c r="C89" s="104" t="s">
        <v>37</v>
      </c>
      <c r="D89" s="114">
        <v>1</v>
      </c>
      <c r="E89" s="114">
        <v>1</v>
      </c>
      <c r="F89" s="114" t="s">
        <v>67</v>
      </c>
      <c r="G89" s="114">
        <v>1</v>
      </c>
      <c r="H89" s="114" t="s">
        <v>67</v>
      </c>
      <c r="I89" s="115">
        <f t="shared" si="2"/>
        <v>150</v>
      </c>
      <c r="J89" s="116" t="s">
        <v>55</v>
      </c>
      <c r="K89" s="89"/>
      <c r="L89" s="89"/>
      <c r="M89" s="89"/>
      <c r="N89" s="89"/>
      <c r="O89" s="89"/>
    </row>
    <row r="90" spans="1:15" x14ac:dyDescent="0.25">
      <c r="A90" s="104">
        <v>183</v>
      </c>
      <c r="B90" s="113">
        <v>43115</v>
      </c>
      <c r="C90" s="104" t="s">
        <v>36</v>
      </c>
      <c r="D90" s="114">
        <v>4</v>
      </c>
      <c r="E90" s="114" t="s">
        <v>67</v>
      </c>
      <c r="F90" s="114" t="s">
        <v>67</v>
      </c>
      <c r="G90" s="114" t="s">
        <v>67</v>
      </c>
      <c r="H90" s="114" t="s">
        <v>67</v>
      </c>
      <c r="I90" s="115">
        <f t="shared" si="2"/>
        <v>200</v>
      </c>
      <c r="J90" s="116" t="s">
        <v>56</v>
      </c>
      <c r="K90" s="89"/>
      <c r="L90" s="89"/>
      <c r="M90" s="89"/>
      <c r="N90" s="89"/>
      <c r="O90" s="89"/>
    </row>
    <row r="91" spans="1:15" x14ac:dyDescent="0.25">
      <c r="A91" s="104">
        <v>184</v>
      </c>
      <c r="B91" s="113">
        <v>43116</v>
      </c>
      <c r="C91" s="104" t="s">
        <v>52</v>
      </c>
      <c r="D91" s="114" t="s">
        <v>67</v>
      </c>
      <c r="E91" s="114">
        <v>7</v>
      </c>
      <c r="F91" s="114">
        <v>5</v>
      </c>
      <c r="G91" s="114">
        <v>7</v>
      </c>
      <c r="H91" s="114">
        <v>5</v>
      </c>
      <c r="I91" s="115">
        <f t="shared" si="2"/>
        <v>1200</v>
      </c>
      <c r="J91" s="116" t="s">
        <v>55</v>
      </c>
      <c r="K91" s="89"/>
      <c r="L91" s="89"/>
      <c r="M91" s="89"/>
      <c r="N91" s="89"/>
      <c r="O91" s="89"/>
    </row>
    <row r="92" spans="1:15" x14ac:dyDescent="0.25">
      <c r="A92" s="104">
        <v>185</v>
      </c>
      <c r="B92" s="113">
        <v>43117</v>
      </c>
      <c r="C92" s="104" t="s">
        <v>39</v>
      </c>
      <c r="D92" s="114">
        <v>1</v>
      </c>
      <c r="E92" s="114">
        <v>1</v>
      </c>
      <c r="F92" s="114">
        <v>3</v>
      </c>
      <c r="G92" s="114">
        <v>1</v>
      </c>
      <c r="H92" s="114">
        <v>3</v>
      </c>
      <c r="I92" s="115">
        <f t="shared" si="2"/>
        <v>450</v>
      </c>
      <c r="J92" s="116" t="s">
        <v>56</v>
      </c>
      <c r="K92" s="89"/>
      <c r="L92" s="89"/>
      <c r="M92" s="89"/>
      <c r="N92" s="89"/>
      <c r="O92" s="89"/>
    </row>
    <row r="93" spans="1:15" x14ac:dyDescent="0.25">
      <c r="A93" s="104">
        <v>186</v>
      </c>
      <c r="B93" s="113">
        <v>43118</v>
      </c>
      <c r="C93" s="104" t="s">
        <v>49</v>
      </c>
      <c r="D93" s="114">
        <v>3</v>
      </c>
      <c r="E93" s="114" t="s">
        <v>67</v>
      </c>
      <c r="F93" s="114">
        <v>1</v>
      </c>
      <c r="G93" s="114" t="s">
        <v>67</v>
      </c>
      <c r="H93" s="114">
        <v>1</v>
      </c>
      <c r="I93" s="115">
        <f t="shared" si="2"/>
        <v>250</v>
      </c>
      <c r="J93" s="116" t="s">
        <v>55</v>
      </c>
      <c r="K93" s="89"/>
      <c r="L93" s="89"/>
      <c r="M93" s="89"/>
      <c r="N93" s="89"/>
      <c r="O93" s="89"/>
    </row>
    <row r="94" spans="1:15" x14ac:dyDescent="0.25">
      <c r="A94" s="104">
        <v>187</v>
      </c>
      <c r="B94" s="113">
        <v>43119</v>
      </c>
      <c r="C94" s="104" t="s">
        <v>40</v>
      </c>
      <c r="D94" s="114">
        <v>1</v>
      </c>
      <c r="E94" s="114">
        <v>1</v>
      </c>
      <c r="F94" s="114">
        <v>6</v>
      </c>
      <c r="G94" s="114">
        <v>1</v>
      </c>
      <c r="H94" s="114">
        <v>6</v>
      </c>
      <c r="I94" s="115">
        <f t="shared" si="2"/>
        <v>750</v>
      </c>
      <c r="J94" s="116" t="s">
        <v>55</v>
      </c>
      <c r="K94" s="89"/>
      <c r="L94" s="89"/>
      <c r="M94" s="89"/>
      <c r="N94" s="89"/>
      <c r="O94" s="89"/>
    </row>
    <row r="95" spans="1:15" x14ac:dyDescent="0.25">
      <c r="A95" s="104">
        <v>188</v>
      </c>
      <c r="B95" s="113">
        <v>43120</v>
      </c>
      <c r="C95" s="104" t="s">
        <v>41</v>
      </c>
      <c r="D95" s="114">
        <v>10</v>
      </c>
      <c r="E95" s="114" t="s">
        <v>67</v>
      </c>
      <c r="F95" s="114">
        <v>3</v>
      </c>
      <c r="G95" s="114" t="s">
        <v>67</v>
      </c>
      <c r="H95" s="114">
        <v>3</v>
      </c>
      <c r="I95" s="115">
        <f t="shared" si="2"/>
        <v>800</v>
      </c>
      <c r="J95" s="116" t="s">
        <v>55</v>
      </c>
      <c r="K95" s="89"/>
      <c r="L95" s="89"/>
      <c r="M95" s="89"/>
      <c r="N95" s="89"/>
      <c r="O95" s="89"/>
    </row>
    <row r="96" spans="1:15" x14ac:dyDescent="0.25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</row>
    <row r="97" spans="1:15" x14ac:dyDescent="0.25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</row>
    <row r="98" spans="1:15" x14ac:dyDescent="0.25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</row>
    <row r="99" spans="1:15" x14ac:dyDescent="0.25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1:15" x14ac:dyDescent="0.25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1:15" x14ac:dyDescent="0.25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1:15" x14ac:dyDescent="0.25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</row>
    <row r="103" spans="1:15" x14ac:dyDescent="0.25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</row>
    <row r="104" spans="1:15" x14ac:dyDescent="0.25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</row>
    <row r="105" spans="1:15" x14ac:dyDescent="0.25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</row>
    <row r="106" spans="1:15" x14ac:dyDescent="0.25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</row>
    <row r="107" spans="1:15" x14ac:dyDescent="0.25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</row>
    <row r="108" spans="1:15" x14ac:dyDescent="0.25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</row>
    <row r="109" spans="1:15" x14ac:dyDescent="0.25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</row>
    <row r="110" spans="1:15" x14ac:dyDescent="0.25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</row>
    <row r="111" spans="1:15" x14ac:dyDescent="0.25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</row>
    <row r="112" spans="1:15" x14ac:dyDescent="0.25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</row>
    <row r="113" spans="1:15" x14ac:dyDescent="0.25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</row>
    <row r="114" spans="1:15" x14ac:dyDescent="0.25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</row>
    <row r="115" spans="1:15" x14ac:dyDescent="0.25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</row>
    <row r="116" spans="1:15" x14ac:dyDescent="0.25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</row>
    <row r="117" spans="1:15" x14ac:dyDescent="0.25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</row>
    <row r="118" spans="1:15" x14ac:dyDescent="0.25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</row>
    <row r="119" spans="1:15" x14ac:dyDescent="0.25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</row>
    <row r="120" spans="1:15" x14ac:dyDescent="0.25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1:15" x14ac:dyDescent="0.25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1:15" x14ac:dyDescent="0.25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1:15" x14ac:dyDescent="0.25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1:15" x14ac:dyDescent="0.25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</row>
    <row r="125" spans="1:15" x14ac:dyDescent="0.25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</row>
    <row r="126" spans="1:15" x14ac:dyDescent="0.25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</row>
    <row r="127" spans="1:15" x14ac:dyDescent="0.25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</row>
    <row r="128" spans="1:15" x14ac:dyDescent="0.25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</row>
    <row r="129" spans="1:15" x14ac:dyDescent="0.25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</row>
    <row r="130" spans="1:15" x14ac:dyDescent="0.25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</row>
    <row r="131" spans="1:15" x14ac:dyDescent="0.25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</row>
    <row r="132" spans="1:15" x14ac:dyDescent="0.25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</row>
    <row r="133" spans="1:15" x14ac:dyDescent="0.25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</row>
    <row r="134" spans="1:15" x14ac:dyDescent="0.25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</row>
    <row r="135" spans="1:15" x14ac:dyDescent="0.25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</row>
    <row r="136" spans="1:15" x14ac:dyDescent="0.25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</row>
    <row r="137" spans="1:15" x14ac:dyDescent="0.25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</row>
    <row r="138" spans="1:15" x14ac:dyDescent="0.25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</row>
    <row r="139" spans="1:15" x14ac:dyDescent="0.25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</row>
    <row r="140" spans="1:15" x14ac:dyDescent="0.25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1:15" x14ac:dyDescent="0.25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</row>
    <row r="142" spans="1:15" x14ac:dyDescent="0.25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</row>
    <row r="143" spans="1:15" x14ac:dyDescent="0.25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</row>
    <row r="144" spans="1:15" x14ac:dyDescent="0.25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</row>
    <row r="145" spans="1:15" x14ac:dyDescent="0.25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</row>
    <row r="146" spans="1:15" x14ac:dyDescent="0.25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</row>
    <row r="147" spans="1:15" x14ac:dyDescent="0.25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</row>
    <row r="148" spans="1:15" x14ac:dyDescent="0.25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</row>
    <row r="149" spans="1:15" x14ac:dyDescent="0.25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</row>
    <row r="150" spans="1:15" x14ac:dyDescent="0.25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</row>
    <row r="151" spans="1:15" x14ac:dyDescent="0.25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</row>
    <row r="152" spans="1:15" x14ac:dyDescent="0.25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</row>
    <row r="153" spans="1:15" x14ac:dyDescent="0.25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</row>
    <row r="154" spans="1:15" x14ac:dyDescent="0.25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</row>
    <row r="155" spans="1:15" x14ac:dyDescent="0.25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</row>
    <row r="156" spans="1:15" x14ac:dyDescent="0.25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</row>
    <row r="157" spans="1:15" x14ac:dyDescent="0.25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</row>
    <row r="158" spans="1:15" x14ac:dyDescent="0.25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</row>
    <row r="159" spans="1:15" x14ac:dyDescent="0.25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</row>
    <row r="160" spans="1:15" x14ac:dyDescent="0.25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</row>
    <row r="161" spans="1:15" x14ac:dyDescent="0.25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</row>
    <row r="162" spans="1:15" x14ac:dyDescent="0.25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</row>
    <row r="163" spans="1:15" x14ac:dyDescent="0.25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</row>
    <row r="164" spans="1:15" x14ac:dyDescent="0.25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</row>
    <row r="165" spans="1:15" x14ac:dyDescent="0.25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</row>
    <row r="166" spans="1:15" x14ac:dyDescent="0.25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</row>
    <row r="167" spans="1:15" x14ac:dyDescent="0.25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1:15" x14ac:dyDescent="0.25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</row>
    <row r="169" spans="1:15" x14ac:dyDescent="0.25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</row>
    <row r="170" spans="1:15" x14ac:dyDescent="0.25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</row>
    <row r="171" spans="1:15" x14ac:dyDescent="0.25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</row>
    <row r="172" spans="1:15" x14ac:dyDescent="0.25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</row>
    <row r="173" spans="1:15" x14ac:dyDescent="0.25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</row>
    <row r="174" spans="1:15" x14ac:dyDescent="0.25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</row>
    <row r="175" spans="1:15" x14ac:dyDescent="0.25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</row>
    <row r="176" spans="1:15" x14ac:dyDescent="0.25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</row>
    <row r="177" spans="1:15" x14ac:dyDescent="0.25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</row>
    <row r="178" spans="1:15" x14ac:dyDescent="0.25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</row>
    <row r="179" spans="1:15" x14ac:dyDescent="0.25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</row>
    <row r="180" spans="1:15" x14ac:dyDescent="0.25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</row>
    <row r="181" spans="1:15" x14ac:dyDescent="0.25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</row>
    <row r="182" spans="1:15" x14ac:dyDescent="0.25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</row>
    <row r="183" spans="1:15" x14ac:dyDescent="0.25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</row>
    <row r="184" spans="1:15" x14ac:dyDescent="0.25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</row>
    <row r="185" spans="1:15" x14ac:dyDescent="0.25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</row>
    <row r="186" spans="1:15" x14ac:dyDescent="0.25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</row>
    <row r="187" spans="1:15" x14ac:dyDescent="0.25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</row>
    <row r="188" spans="1:15" x14ac:dyDescent="0.25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</row>
    <row r="189" spans="1:15" x14ac:dyDescent="0.25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</row>
    <row r="190" spans="1:15" x14ac:dyDescent="0.25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</row>
    <row r="191" spans="1:15" x14ac:dyDescent="0.25">
      <c r="J191" s="89"/>
      <c r="K191" s="89"/>
      <c r="L191" s="89"/>
      <c r="M191" s="89"/>
      <c r="N191" s="89"/>
      <c r="O191" s="89"/>
    </row>
    <row r="192" spans="1:15" x14ac:dyDescent="0.25">
      <c r="J192" s="89"/>
      <c r="K192" s="89"/>
      <c r="L192" s="89"/>
      <c r="M192" s="89"/>
      <c r="N192" s="89"/>
      <c r="O192" s="89"/>
    </row>
    <row r="193" spans="10:15" x14ac:dyDescent="0.25">
      <c r="J193" s="89"/>
      <c r="K193" s="89"/>
      <c r="L193" s="89"/>
      <c r="M193" s="89"/>
      <c r="N193" s="89"/>
      <c r="O193" s="89"/>
    </row>
    <row r="194" spans="10:15" x14ac:dyDescent="0.25">
      <c r="J194" s="89"/>
      <c r="K194" s="89"/>
      <c r="L194" s="89"/>
      <c r="M194" s="89"/>
      <c r="N194" s="89"/>
      <c r="O194" s="89"/>
    </row>
    <row r="195" spans="10:15" x14ac:dyDescent="0.25">
      <c r="J195" s="89"/>
      <c r="K195" s="89"/>
      <c r="L195" s="89"/>
      <c r="M195" s="89"/>
      <c r="N195" s="89"/>
      <c r="O195" s="89"/>
    </row>
    <row r="196" spans="10:15" x14ac:dyDescent="0.25">
      <c r="J196" s="89"/>
      <c r="K196" s="89"/>
      <c r="L196" s="89"/>
      <c r="M196" s="89"/>
      <c r="N196" s="89"/>
      <c r="O196" s="89"/>
    </row>
    <row r="197" spans="10:15" x14ac:dyDescent="0.25">
      <c r="J197" s="89"/>
      <c r="K197" s="89"/>
      <c r="L197" s="89"/>
      <c r="M197" s="89"/>
      <c r="N197" s="89"/>
      <c r="O197" s="89"/>
    </row>
    <row r="198" spans="10:15" x14ac:dyDescent="0.25">
      <c r="J198" s="89"/>
      <c r="K198" s="89"/>
      <c r="L198" s="89"/>
      <c r="M198" s="89"/>
      <c r="N198" s="89"/>
      <c r="O198" s="89"/>
    </row>
    <row r="199" spans="10:15" x14ac:dyDescent="0.25">
      <c r="J199" s="89"/>
      <c r="K199" s="89"/>
      <c r="L199" s="89"/>
      <c r="M199" s="89"/>
      <c r="N199" s="89"/>
      <c r="O199" s="89"/>
    </row>
    <row r="200" spans="10:15" x14ac:dyDescent="0.25">
      <c r="J200" s="89"/>
      <c r="K200" s="89"/>
      <c r="L200" s="89"/>
      <c r="M200" s="89"/>
      <c r="N200" s="89"/>
      <c r="O200" s="89"/>
    </row>
    <row r="201" spans="10:15" x14ac:dyDescent="0.25">
      <c r="J201" s="89"/>
      <c r="K201" s="89"/>
      <c r="L201" s="89"/>
      <c r="M201" s="89"/>
      <c r="N201" s="89"/>
      <c r="O201" s="89"/>
    </row>
    <row r="202" spans="10:15" x14ac:dyDescent="0.25">
      <c r="J202" s="89"/>
      <c r="K202" s="89"/>
      <c r="L202" s="89"/>
      <c r="M202" s="89"/>
      <c r="N202" s="89"/>
      <c r="O202" s="89"/>
    </row>
    <row r="203" spans="10:15" x14ac:dyDescent="0.25">
      <c r="J203" s="89"/>
      <c r="K203" s="89"/>
      <c r="L203" s="89"/>
      <c r="M203" s="89"/>
      <c r="N203" s="89"/>
      <c r="O203" s="89"/>
    </row>
    <row r="204" spans="10:15" x14ac:dyDescent="0.25">
      <c r="J204" s="89"/>
      <c r="K204" s="89"/>
      <c r="L204" s="89"/>
      <c r="M204" s="89"/>
      <c r="N204" s="89"/>
      <c r="O204" s="89"/>
    </row>
    <row r="205" spans="10:15" x14ac:dyDescent="0.25">
      <c r="J205" s="89"/>
      <c r="K205" s="89"/>
      <c r="L205" s="89"/>
      <c r="M205" s="89"/>
      <c r="N205" s="89"/>
      <c r="O205" s="89"/>
    </row>
    <row r="206" spans="10:15" x14ac:dyDescent="0.25">
      <c r="J206" s="89"/>
      <c r="K206" s="89"/>
      <c r="L206" s="89"/>
      <c r="M206" s="89"/>
      <c r="N206" s="89"/>
      <c r="O206" s="89"/>
    </row>
    <row r="207" spans="10:15" x14ac:dyDescent="0.25">
      <c r="J207" s="89"/>
      <c r="K207" s="89"/>
      <c r="L207" s="89"/>
      <c r="M207" s="89"/>
      <c r="N207" s="89"/>
      <c r="O207" s="89"/>
    </row>
    <row r="208" spans="10:15" x14ac:dyDescent="0.25">
      <c r="J208" s="89"/>
      <c r="K208" s="89"/>
      <c r="L208" s="89"/>
      <c r="M208" s="89"/>
      <c r="N208" s="89"/>
      <c r="O208" s="89"/>
    </row>
    <row r="209" spans="10:15" x14ac:dyDescent="0.25">
      <c r="J209" s="89"/>
      <c r="K209" s="89"/>
      <c r="L209" s="89"/>
      <c r="M209" s="89"/>
      <c r="N209" s="89"/>
      <c r="O209" s="89"/>
    </row>
    <row r="210" spans="10:15" x14ac:dyDescent="0.25">
      <c r="J210" s="89"/>
      <c r="K210" s="89"/>
      <c r="L210" s="89"/>
      <c r="M210" s="89"/>
      <c r="N210" s="89"/>
      <c r="O210" s="89"/>
    </row>
    <row r="211" spans="10:15" x14ac:dyDescent="0.25">
      <c r="J211" s="89"/>
      <c r="K211" s="89"/>
      <c r="L211" s="89"/>
      <c r="M211" s="89"/>
      <c r="N211" s="89"/>
      <c r="O211" s="89"/>
    </row>
    <row r="212" spans="10:15" x14ac:dyDescent="0.25">
      <c r="J212" s="89"/>
      <c r="K212" s="89"/>
      <c r="L212" s="89"/>
      <c r="M212" s="89"/>
      <c r="N212" s="89"/>
      <c r="O212" s="89"/>
    </row>
    <row r="213" spans="10:15" x14ac:dyDescent="0.25">
      <c r="J213" s="89"/>
      <c r="K213" s="89"/>
      <c r="L213" s="89"/>
      <c r="M213" s="89"/>
      <c r="N213" s="89"/>
      <c r="O213" s="89"/>
    </row>
    <row r="214" spans="10:15" x14ac:dyDescent="0.25">
      <c r="J214" s="89"/>
      <c r="K214" s="89"/>
      <c r="L214" s="89"/>
      <c r="M214" s="89"/>
      <c r="N214" s="89"/>
      <c r="O214" s="89"/>
    </row>
    <row r="215" spans="10:15" x14ac:dyDescent="0.25">
      <c r="J215" s="89"/>
      <c r="K215" s="89"/>
      <c r="L215" s="89"/>
      <c r="M215" s="89"/>
      <c r="N215" s="89"/>
      <c r="O215" s="89"/>
    </row>
    <row r="216" spans="10:15" x14ac:dyDescent="0.25">
      <c r="J216" s="89"/>
      <c r="K216" s="89"/>
      <c r="L216" s="89"/>
      <c r="M216" s="89"/>
      <c r="N216" s="89"/>
      <c r="O216" s="89"/>
    </row>
    <row r="217" spans="10:15" x14ac:dyDescent="0.25">
      <c r="J217" s="89"/>
      <c r="K217" s="89"/>
      <c r="L217" s="89"/>
      <c r="M217" s="89"/>
      <c r="N217" s="89"/>
      <c r="O217" s="89"/>
    </row>
    <row r="218" spans="10:15" x14ac:dyDescent="0.25">
      <c r="J218" s="89"/>
      <c r="K218" s="89"/>
      <c r="L218" s="89"/>
      <c r="M218" s="89"/>
      <c r="N218" s="89"/>
      <c r="O218" s="89"/>
    </row>
    <row r="219" spans="10:15" x14ac:dyDescent="0.25">
      <c r="J219" s="89"/>
      <c r="K219" s="89"/>
      <c r="L219" s="89"/>
      <c r="M219" s="89"/>
      <c r="N219" s="89"/>
      <c r="O219" s="89"/>
    </row>
    <row r="220" spans="10:15" x14ac:dyDescent="0.25">
      <c r="J220" s="89"/>
      <c r="K220" s="89"/>
      <c r="L220" s="89"/>
      <c r="M220" s="89"/>
      <c r="N220" s="89"/>
      <c r="O220" s="89"/>
    </row>
    <row r="221" spans="10:15" x14ac:dyDescent="0.25">
      <c r="J221" s="89"/>
      <c r="K221" s="89"/>
      <c r="L221" s="89"/>
      <c r="M221" s="89"/>
      <c r="N221" s="89"/>
      <c r="O221" s="89"/>
    </row>
    <row r="222" spans="10:15" x14ac:dyDescent="0.25">
      <c r="J222" s="89"/>
      <c r="K222" s="89"/>
      <c r="L222" s="89"/>
      <c r="M222" s="89"/>
      <c r="N222" s="89"/>
      <c r="O222" s="89"/>
    </row>
    <row r="223" spans="10:15" x14ac:dyDescent="0.25">
      <c r="J223" s="89"/>
      <c r="K223" s="89"/>
      <c r="L223" s="89"/>
      <c r="M223" s="89"/>
      <c r="N223" s="89"/>
      <c r="O223" s="89"/>
    </row>
    <row r="224" spans="10:15" x14ac:dyDescent="0.25">
      <c r="J224" s="89"/>
      <c r="K224" s="89"/>
      <c r="L224" s="89"/>
      <c r="M224" s="89"/>
      <c r="N224" s="89"/>
      <c r="O224" s="89"/>
    </row>
    <row r="225" spans="10:15" x14ac:dyDescent="0.25">
      <c r="J225" s="89"/>
      <c r="K225" s="89"/>
      <c r="L225" s="89"/>
      <c r="M225" s="89"/>
      <c r="N225" s="89"/>
      <c r="O225" s="89"/>
    </row>
    <row r="226" spans="10:15" x14ac:dyDescent="0.25">
      <c r="J226" s="89"/>
      <c r="K226" s="89"/>
      <c r="L226" s="89"/>
      <c r="M226" s="89"/>
      <c r="N226" s="89"/>
      <c r="O226" s="89"/>
    </row>
    <row r="227" spans="10:15" x14ac:dyDescent="0.25">
      <c r="J227" s="89"/>
      <c r="K227" s="89"/>
      <c r="L227" s="89"/>
      <c r="M227" s="89"/>
      <c r="N227" s="89"/>
      <c r="O227" s="89"/>
    </row>
    <row r="228" spans="10:15" x14ac:dyDescent="0.25">
      <c r="J228" s="89"/>
      <c r="K228" s="89"/>
      <c r="L228" s="89"/>
      <c r="M228" s="89"/>
      <c r="N228" s="89"/>
      <c r="O228" s="89"/>
    </row>
    <row r="229" spans="10:15" x14ac:dyDescent="0.25">
      <c r="J229" s="89"/>
      <c r="K229" s="89"/>
      <c r="L229" s="89"/>
      <c r="M229" s="89"/>
      <c r="N229" s="89"/>
      <c r="O229" s="89"/>
    </row>
    <row r="230" spans="10:15" x14ac:dyDescent="0.25">
      <c r="J230" s="89"/>
      <c r="K230" s="89"/>
      <c r="L230" s="89"/>
      <c r="M230" s="89"/>
      <c r="N230" s="89"/>
      <c r="O230" s="89"/>
    </row>
    <row r="231" spans="10:15" x14ac:dyDescent="0.25">
      <c r="J231" s="89"/>
      <c r="K231" s="89"/>
      <c r="L231" s="89"/>
      <c r="M231" s="89"/>
      <c r="N231" s="89"/>
      <c r="O231" s="89"/>
    </row>
    <row r="232" spans="10:15" x14ac:dyDescent="0.25">
      <c r="J232" s="89"/>
      <c r="K232" s="89"/>
      <c r="L232" s="89"/>
      <c r="M232" s="89"/>
      <c r="N232" s="89"/>
      <c r="O232" s="89"/>
    </row>
    <row r="233" spans="10:15" x14ac:dyDescent="0.25">
      <c r="J233" s="89"/>
      <c r="K233" s="89"/>
      <c r="L233" s="89"/>
      <c r="M233" s="89"/>
      <c r="N233" s="89"/>
      <c r="O233" s="89"/>
    </row>
    <row r="234" spans="10:15" x14ac:dyDescent="0.25">
      <c r="J234" s="89"/>
      <c r="K234" s="89"/>
      <c r="L234" s="89"/>
      <c r="M234" s="89"/>
      <c r="N234" s="89"/>
      <c r="O234" s="89"/>
    </row>
    <row r="235" spans="10:15" x14ac:dyDescent="0.25">
      <c r="J235" s="89"/>
      <c r="K235" s="89"/>
      <c r="L235" s="89"/>
      <c r="M235" s="89"/>
      <c r="N235" s="89"/>
      <c r="O235" s="89"/>
    </row>
    <row r="236" spans="10:15" x14ac:dyDescent="0.25">
      <c r="J236" s="89"/>
      <c r="K236" s="89"/>
      <c r="L236" s="89"/>
      <c r="M236" s="89"/>
      <c r="N236" s="89"/>
      <c r="O236" s="89"/>
    </row>
    <row r="237" spans="10:15" x14ac:dyDescent="0.25">
      <c r="J237" s="89"/>
      <c r="K237" s="89"/>
      <c r="L237" s="89"/>
      <c r="M237" s="89"/>
      <c r="N237" s="89"/>
      <c r="O237" s="89"/>
    </row>
    <row r="238" spans="10:15" x14ac:dyDescent="0.25">
      <c r="J238" s="89"/>
      <c r="K238" s="89"/>
      <c r="L238" s="89"/>
      <c r="M238" s="89"/>
      <c r="N238" s="89"/>
      <c r="O238" s="89"/>
    </row>
    <row r="239" spans="10:15" x14ac:dyDescent="0.25">
      <c r="J239" s="89"/>
      <c r="K239" s="89"/>
      <c r="L239" s="89"/>
      <c r="M239" s="89"/>
      <c r="N239" s="89"/>
      <c r="O239" s="89"/>
    </row>
    <row r="240" spans="10:15" x14ac:dyDescent="0.25">
      <c r="J240" s="89"/>
      <c r="K240" s="89"/>
      <c r="L240" s="89"/>
      <c r="M240" s="89"/>
      <c r="N240" s="89"/>
      <c r="O240" s="89"/>
    </row>
    <row r="241" spans="10:15" x14ac:dyDescent="0.25">
      <c r="J241" s="89"/>
      <c r="K241" s="89"/>
      <c r="L241" s="89"/>
      <c r="M241" s="89"/>
      <c r="N241" s="89"/>
      <c r="O241" s="89"/>
    </row>
    <row r="242" spans="10:15" x14ac:dyDescent="0.25">
      <c r="J242" s="89"/>
      <c r="K242" s="89"/>
      <c r="L242" s="89"/>
      <c r="M242" s="89"/>
      <c r="N242" s="89"/>
      <c r="O242" s="89"/>
    </row>
    <row r="243" spans="10:15" x14ac:dyDescent="0.25">
      <c r="J243" s="89"/>
      <c r="K243" s="89"/>
      <c r="L243" s="89"/>
      <c r="M243" s="89"/>
      <c r="N243" s="89"/>
      <c r="O243" s="89"/>
    </row>
    <row r="244" spans="10:15" x14ac:dyDescent="0.25">
      <c r="J244" s="89"/>
      <c r="K244" s="89"/>
      <c r="L244" s="89"/>
      <c r="M244" s="89"/>
      <c r="N244" s="89"/>
      <c r="O244" s="89"/>
    </row>
    <row r="245" spans="10:15" x14ac:dyDescent="0.25">
      <c r="J245" s="89"/>
      <c r="K245" s="89"/>
      <c r="L245" s="89"/>
      <c r="M245" s="89"/>
      <c r="N245" s="89"/>
      <c r="O245" s="89"/>
    </row>
    <row r="246" spans="10:15" x14ac:dyDescent="0.25">
      <c r="J246" s="89"/>
      <c r="K246" s="89"/>
      <c r="L246" s="89"/>
      <c r="M246" s="89"/>
      <c r="N246" s="89"/>
      <c r="O246" s="89"/>
    </row>
    <row r="247" spans="10:15" x14ac:dyDescent="0.25">
      <c r="J247" s="89"/>
      <c r="K247" s="89"/>
      <c r="L247" s="89"/>
      <c r="M247" s="89"/>
      <c r="N247" s="89"/>
      <c r="O247" s="89"/>
    </row>
    <row r="248" spans="10:15" x14ac:dyDescent="0.25">
      <c r="J248" s="89"/>
      <c r="K248" s="89"/>
      <c r="L248" s="89"/>
      <c r="M248" s="89"/>
      <c r="N248" s="89"/>
      <c r="O248" s="89"/>
    </row>
    <row r="249" spans="10:15" x14ac:dyDescent="0.25">
      <c r="J249" s="89"/>
      <c r="K249" s="89"/>
      <c r="L249" s="89"/>
      <c r="M249" s="89"/>
      <c r="N249" s="89"/>
      <c r="O249" s="89"/>
    </row>
    <row r="250" spans="10:15" x14ac:dyDescent="0.25">
      <c r="J250" s="89"/>
      <c r="K250" s="89"/>
      <c r="L250" s="89"/>
      <c r="M250" s="89"/>
      <c r="N250" s="89"/>
      <c r="O250" s="89"/>
    </row>
    <row r="251" spans="10:15" x14ac:dyDescent="0.25">
      <c r="J251" s="89"/>
      <c r="K251" s="89"/>
      <c r="L251" s="89"/>
      <c r="M251" s="89"/>
      <c r="N251" s="89"/>
      <c r="O251" s="89"/>
    </row>
    <row r="252" spans="10:15" x14ac:dyDescent="0.25">
      <c r="J252" s="89"/>
      <c r="K252" s="89"/>
      <c r="L252" s="89"/>
      <c r="M252" s="89"/>
      <c r="N252" s="89"/>
      <c r="O252" s="89"/>
    </row>
    <row r="253" spans="10:15" x14ac:dyDescent="0.25">
      <c r="J253" s="89"/>
      <c r="K253" s="89"/>
      <c r="L253" s="89"/>
      <c r="M253" s="89"/>
      <c r="N253" s="89"/>
      <c r="O253" s="89"/>
    </row>
    <row r="254" spans="10:15" x14ac:dyDescent="0.25">
      <c r="J254" s="89"/>
      <c r="K254" s="89"/>
      <c r="L254" s="89"/>
      <c r="M254" s="89"/>
      <c r="N254" s="89"/>
      <c r="O254" s="89"/>
    </row>
    <row r="255" spans="10:15" x14ac:dyDescent="0.25">
      <c r="J255" s="89"/>
      <c r="K255" s="89"/>
      <c r="L255" s="89"/>
      <c r="M255" s="89"/>
      <c r="N255" s="89"/>
      <c r="O255" s="89"/>
    </row>
    <row r="256" spans="10:15" x14ac:dyDescent="0.25">
      <c r="J256" s="89"/>
      <c r="K256" s="89"/>
      <c r="L256" s="89"/>
      <c r="M256" s="89"/>
      <c r="N256" s="89"/>
      <c r="O256" s="89"/>
    </row>
    <row r="257" spans="10:15" x14ac:dyDescent="0.25">
      <c r="J257" s="89"/>
      <c r="K257" s="89"/>
      <c r="L257" s="89"/>
      <c r="M257" s="89"/>
      <c r="N257" s="89"/>
      <c r="O257" s="89"/>
    </row>
    <row r="258" spans="10:15" x14ac:dyDescent="0.25">
      <c r="J258" s="89"/>
      <c r="K258" s="89"/>
      <c r="L258" s="89"/>
      <c r="M258" s="89"/>
      <c r="N258" s="89"/>
      <c r="O258" s="89"/>
    </row>
    <row r="259" spans="10:15" x14ac:dyDescent="0.25">
      <c r="J259" s="89"/>
      <c r="K259" s="89"/>
      <c r="L259" s="89"/>
      <c r="M259" s="89"/>
      <c r="N259" s="89"/>
      <c r="O259" s="89"/>
    </row>
    <row r="260" spans="10:15" x14ac:dyDescent="0.25">
      <c r="J260" s="89"/>
      <c r="K260" s="89"/>
      <c r="L260" s="89"/>
      <c r="M260" s="89"/>
      <c r="N260" s="89"/>
      <c r="O260" s="89"/>
    </row>
    <row r="261" spans="10:15" x14ac:dyDescent="0.25">
      <c r="J261" s="89"/>
      <c r="K261" s="89"/>
      <c r="L261" s="89"/>
      <c r="M261" s="89"/>
      <c r="N261" s="89"/>
      <c r="O261" s="89"/>
    </row>
    <row r="262" spans="10:15" x14ac:dyDescent="0.25">
      <c r="J262" s="89"/>
      <c r="K262" s="89"/>
      <c r="L262" s="89"/>
      <c r="M262" s="89"/>
      <c r="N262" s="89"/>
      <c r="O262" s="89"/>
    </row>
    <row r="263" spans="10:15" x14ac:dyDescent="0.25">
      <c r="J263" s="89"/>
      <c r="K263" s="89"/>
      <c r="L263" s="89"/>
      <c r="M263" s="89"/>
      <c r="N263" s="89"/>
      <c r="O263" s="89"/>
    </row>
    <row r="264" spans="10:15" x14ac:dyDescent="0.25">
      <c r="J264" s="89"/>
      <c r="K264" s="89"/>
      <c r="L264" s="89"/>
      <c r="M264" s="89"/>
      <c r="N264" s="89"/>
      <c r="O264" s="89"/>
    </row>
    <row r="265" spans="10:15" x14ac:dyDescent="0.25">
      <c r="J265" s="89"/>
      <c r="K265" s="89"/>
      <c r="L265" s="89"/>
      <c r="M265" s="89"/>
      <c r="N265" s="89"/>
      <c r="O265" s="89"/>
    </row>
    <row r="266" spans="10:15" x14ac:dyDescent="0.25">
      <c r="J266" s="89"/>
      <c r="K266" s="89"/>
      <c r="L266" s="89"/>
      <c r="M266" s="89"/>
      <c r="N266" s="89"/>
      <c r="O266" s="89"/>
    </row>
    <row r="267" spans="10:15" x14ac:dyDescent="0.25">
      <c r="J267" s="89"/>
      <c r="K267" s="89"/>
      <c r="L267" s="89"/>
      <c r="M267" s="89"/>
      <c r="N267" s="89"/>
      <c r="O267" s="89"/>
    </row>
    <row r="268" spans="10:15" x14ac:dyDescent="0.25">
      <c r="J268" s="89"/>
      <c r="K268" s="89"/>
      <c r="L268" s="89"/>
      <c r="M268" s="89"/>
      <c r="N268" s="89"/>
      <c r="O268" s="89"/>
    </row>
    <row r="269" spans="10:15" x14ac:dyDescent="0.25">
      <c r="J269" s="89"/>
      <c r="K269" s="89"/>
      <c r="L269" s="89"/>
      <c r="M269" s="89"/>
      <c r="N269" s="89"/>
      <c r="O269" s="89"/>
    </row>
    <row r="270" spans="10:15" x14ac:dyDescent="0.25">
      <c r="J270" s="89"/>
      <c r="K270" s="89"/>
      <c r="L270" s="89"/>
      <c r="M270" s="89"/>
      <c r="N270" s="89"/>
      <c r="O270" s="89"/>
    </row>
    <row r="271" spans="10:15" x14ac:dyDescent="0.25">
      <c r="J271" s="89"/>
      <c r="K271" s="89"/>
      <c r="L271" s="89"/>
      <c r="M271" s="89"/>
      <c r="N271" s="89"/>
      <c r="O271" s="89"/>
    </row>
    <row r="272" spans="10:15" x14ac:dyDescent="0.25">
      <c r="J272" s="89"/>
      <c r="K272" s="89"/>
      <c r="L272" s="89"/>
      <c r="M272" s="89"/>
      <c r="N272" s="89"/>
      <c r="O272" s="89"/>
    </row>
    <row r="273" spans="10:15" x14ac:dyDescent="0.25">
      <c r="J273" s="89"/>
      <c r="K273" s="89"/>
      <c r="L273" s="89"/>
      <c r="M273" s="89"/>
      <c r="N273" s="89"/>
      <c r="O273" s="89"/>
    </row>
    <row r="274" spans="10:15" x14ac:dyDescent="0.25">
      <c r="J274" s="89"/>
      <c r="K274" s="89"/>
      <c r="L274" s="89"/>
      <c r="M274" s="89"/>
      <c r="N274" s="89"/>
      <c r="O274" s="89"/>
    </row>
    <row r="275" spans="10:15" x14ac:dyDescent="0.25">
      <c r="J275" s="89"/>
      <c r="K275" s="89"/>
      <c r="L275" s="89"/>
      <c r="M275" s="89"/>
      <c r="N275" s="89"/>
      <c r="O275" s="89"/>
    </row>
    <row r="276" spans="10:15" x14ac:dyDescent="0.25">
      <c r="J276" s="89"/>
      <c r="K276" s="89"/>
      <c r="L276" s="89"/>
      <c r="M276" s="89"/>
      <c r="N276" s="89"/>
      <c r="O276" s="89"/>
    </row>
    <row r="277" spans="10:15" x14ac:dyDescent="0.25">
      <c r="J277" s="89"/>
      <c r="K277" s="89"/>
      <c r="L277" s="89"/>
      <c r="M277" s="89"/>
      <c r="N277" s="89"/>
      <c r="O277" s="89"/>
    </row>
    <row r="278" spans="10:15" x14ac:dyDescent="0.25">
      <c r="J278" s="89"/>
      <c r="K278" s="89"/>
      <c r="L278" s="89"/>
      <c r="M278" s="89"/>
      <c r="N278" s="89"/>
      <c r="O278" s="89"/>
    </row>
    <row r="279" spans="10:15" x14ac:dyDescent="0.25">
      <c r="J279" s="89"/>
      <c r="K279" s="89"/>
      <c r="L279" s="89"/>
      <c r="M279" s="89"/>
      <c r="N279" s="89"/>
      <c r="O279" s="89"/>
    </row>
    <row r="280" spans="10:15" x14ac:dyDescent="0.25">
      <c r="J280" s="89"/>
      <c r="K280" s="89"/>
      <c r="L280" s="89"/>
      <c r="M280" s="89"/>
      <c r="N280" s="89"/>
      <c r="O280" s="89"/>
    </row>
    <row r="281" spans="10:15" x14ac:dyDescent="0.25">
      <c r="J281" s="89"/>
      <c r="K281" s="89"/>
      <c r="L281" s="89"/>
      <c r="M281" s="89"/>
      <c r="N281" s="89"/>
      <c r="O281" s="89"/>
    </row>
    <row r="282" spans="10:15" x14ac:dyDescent="0.25">
      <c r="J282" s="89"/>
      <c r="K282" s="89"/>
      <c r="L282" s="89"/>
      <c r="M282" s="89"/>
      <c r="N282" s="89"/>
      <c r="O282" s="89"/>
    </row>
    <row r="283" spans="10:15" x14ac:dyDescent="0.25">
      <c r="J283" s="89"/>
      <c r="K283" s="89"/>
      <c r="L283" s="89"/>
      <c r="M283" s="89"/>
      <c r="N283" s="89"/>
      <c r="O283" s="89"/>
    </row>
    <row r="284" spans="10:15" x14ac:dyDescent="0.25">
      <c r="J284" s="89"/>
      <c r="K284" s="89"/>
      <c r="L284" s="89"/>
      <c r="M284" s="89"/>
      <c r="N284" s="89"/>
      <c r="O284" s="89"/>
    </row>
    <row r="285" spans="10:15" x14ac:dyDescent="0.25">
      <c r="J285" s="89"/>
      <c r="K285" s="89"/>
      <c r="L285" s="89"/>
      <c r="M285" s="89"/>
      <c r="N285" s="89"/>
      <c r="O285" s="89"/>
    </row>
    <row r="286" spans="10:15" x14ac:dyDescent="0.25">
      <c r="J286" s="89"/>
      <c r="K286" s="89"/>
      <c r="L286" s="89"/>
      <c r="M286" s="89"/>
      <c r="N286" s="89"/>
      <c r="O286" s="89"/>
    </row>
    <row r="287" spans="10:15" x14ac:dyDescent="0.25">
      <c r="J287" s="89"/>
      <c r="K287" s="89"/>
      <c r="L287" s="89"/>
      <c r="M287" s="89"/>
      <c r="N287" s="89"/>
      <c r="O287" s="89"/>
    </row>
    <row r="288" spans="10:15" x14ac:dyDescent="0.25">
      <c r="J288" s="89"/>
      <c r="K288" s="89"/>
      <c r="L288" s="89"/>
      <c r="M288" s="89"/>
      <c r="N288" s="89"/>
      <c r="O288" s="89"/>
    </row>
    <row r="289" spans="10:15" x14ac:dyDescent="0.25">
      <c r="J289" s="89"/>
      <c r="K289" s="89"/>
      <c r="L289" s="89"/>
      <c r="M289" s="89"/>
      <c r="N289" s="89"/>
      <c r="O289" s="89"/>
    </row>
    <row r="290" spans="10:15" x14ac:dyDescent="0.25">
      <c r="J290" s="89"/>
      <c r="K290" s="89"/>
      <c r="L290" s="89"/>
      <c r="M290" s="89"/>
      <c r="N290" s="89"/>
      <c r="O290" s="89"/>
    </row>
    <row r="291" spans="10:15" x14ac:dyDescent="0.25">
      <c r="J291" s="89"/>
      <c r="K291" s="89"/>
      <c r="L291" s="89"/>
      <c r="M291" s="89"/>
      <c r="N291" s="89"/>
      <c r="O291" s="89"/>
    </row>
    <row r="292" spans="10:15" x14ac:dyDescent="0.25">
      <c r="J292" s="89"/>
      <c r="K292" s="89"/>
      <c r="L292" s="89"/>
      <c r="M292" s="89"/>
      <c r="N292" s="89"/>
      <c r="O292" s="89"/>
    </row>
    <row r="293" spans="10:15" x14ac:dyDescent="0.25">
      <c r="J293" s="89"/>
      <c r="K293" s="89"/>
      <c r="L293" s="89"/>
      <c r="M293" s="89"/>
      <c r="N293" s="89"/>
      <c r="O293" s="89"/>
    </row>
    <row r="294" spans="10:15" x14ac:dyDescent="0.25">
      <c r="J294" s="89"/>
      <c r="K294" s="89"/>
      <c r="L294" s="89"/>
      <c r="M294" s="89"/>
      <c r="N294" s="89"/>
      <c r="O294" s="89"/>
    </row>
    <row r="295" spans="10:15" x14ac:dyDescent="0.25">
      <c r="J295" s="89"/>
      <c r="K295" s="89"/>
      <c r="L295" s="89"/>
      <c r="M295" s="89"/>
      <c r="N295" s="89"/>
      <c r="O295" s="89"/>
    </row>
    <row r="296" spans="10:15" x14ac:dyDescent="0.25">
      <c r="J296" s="89"/>
      <c r="K296" s="89"/>
      <c r="L296" s="89"/>
      <c r="M296" s="89"/>
      <c r="N296" s="89"/>
      <c r="O296" s="89"/>
    </row>
    <row r="297" spans="10:15" x14ac:dyDescent="0.25">
      <c r="J297" s="89"/>
      <c r="K297" s="89"/>
      <c r="L297" s="89"/>
      <c r="M297" s="89"/>
      <c r="N297" s="89"/>
      <c r="O297" s="89"/>
    </row>
    <row r="298" spans="10:15" x14ac:dyDescent="0.25">
      <c r="J298" s="89"/>
      <c r="K298" s="89"/>
      <c r="L298" s="89"/>
      <c r="M298" s="89"/>
      <c r="N298" s="89"/>
      <c r="O298" s="89"/>
    </row>
    <row r="299" spans="10:15" x14ac:dyDescent="0.25">
      <c r="J299" s="89"/>
      <c r="K299" s="89"/>
      <c r="L299" s="89"/>
      <c r="M299" s="89"/>
      <c r="N299" s="89"/>
      <c r="O299" s="89"/>
    </row>
    <row r="300" spans="10:15" x14ac:dyDescent="0.25">
      <c r="J300" s="89"/>
      <c r="K300" s="89"/>
      <c r="L300" s="89"/>
      <c r="M300" s="89"/>
      <c r="N300" s="89"/>
      <c r="O300" s="89"/>
    </row>
    <row r="301" spans="10:15" x14ac:dyDescent="0.25">
      <c r="J301" s="89"/>
      <c r="K301" s="89"/>
      <c r="L301" s="89"/>
      <c r="M301" s="89"/>
      <c r="N301" s="89"/>
      <c r="O301" s="89"/>
    </row>
    <row r="302" spans="10:15" x14ac:dyDescent="0.25">
      <c r="J302" s="89"/>
      <c r="K302" s="89"/>
      <c r="L302" s="89"/>
      <c r="M302" s="89"/>
      <c r="N302" s="89"/>
      <c r="O302" s="89"/>
    </row>
    <row r="303" spans="10:15" x14ac:dyDescent="0.25">
      <c r="J303" s="89"/>
      <c r="K303" s="89"/>
      <c r="L303" s="89"/>
      <c r="M303" s="89"/>
      <c r="N303" s="89"/>
      <c r="O303" s="89"/>
    </row>
    <row r="304" spans="10:15" x14ac:dyDescent="0.25">
      <c r="J304" s="89"/>
      <c r="K304" s="89"/>
      <c r="L304" s="89"/>
      <c r="M304" s="89"/>
      <c r="N304" s="89"/>
      <c r="O304" s="89"/>
    </row>
    <row r="305" spans="10:15" x14ac:dyDescent="0.25">
      <c r="J305" s="89"/>
      <c r="K305" s="89"/>
      <c r="L305" s="89"/>
      <c r="M305" s="89"/>
      <c r="N305" s="89"/>
      <c r="O305" s="89"/>
    </row>
    <row r="306" spans="10:15" x14ac:dyDescent="0.25">
      <c r="J306" s="89"/>
      <c r="K306" s="89"/>
      <c r="L306" s="89"/>
      <c r="M306" s="89"/>
      <c r="N306" s="89"/>
      <c r="O306" s="89"/>
    </row>
    <row r="307" spans="10:15" x14ac:dyDescent="0.25">
      <c r="J307" s="89"/>
      <c r="K307" s="89"/>
      <c r="L307" s="89"/>
      <c r="M307" s="89"/>
      <c r="N307" s="89"/>
      <c r="O307" s="89"/>
    </row>
    <row r="308" spans="10:15" x14ac:dyDescent="0.25">
      <c r="J308" s="89"/>
      <c r="K308" s="89"/>
      <c r="L308" s="89"/>
      <c r="M308" s="89"/>
      <c r="N308" s="89"/>
      <c r="O308" s="89"/>
    </row>
    <row r="309" spans="10:15" x14ac:dyDescent="0.25">
      <c r="J309" s="89"/>
      <c r="K309" s="89"/>
      <c r="L309" s="89"/>
      <c r="M309" s="89"/>
      <c r="N309" s="89"/>
      <c r="O309" s="89"/>
    </row>
    <row r="310" spans="10:15" x14ac:dyDescent="0.25">
      <c r="J310" s="89"/>
      <c r="K310" s="89"/>
      <c r="L310" s="89"/>
      <c r="M310" s="89"/>
      <c r="N310" s="89"/>
      <c r="O310" s="89"/>
    </row>
    <row r="311" spans="10:15" x14ac:dyDescent="0.25">
      <c r="J311" s="89"/>
      <c r="K311" s="89"/>
      <c r="L311" s="89"/>
      <c r="M311" s="89"/>
      <c r="N311" s="89"/>
      <c r="O311" s="89"/>
    </row>
    <row r="312" spans="10:15" x14ac:dyDescent="0.25">
      <c r="J312" s="89"/>
      <c r="K312" s="89"/>
      <c r="L312" s="89"/>
      <c r="M312" s="89"/>
      <c r="N312" s="89"/>
      <c r="O312" s="89"/>
    </row>
    <row r="313" spans="10:15" x14ac:dyDescent="0.25">
      <c r="J313" s="89"/>
      <c r="K313" s="89"/>
      <c r="L313" s="89"/>
      <c r="M313" s="89"/>
      <c r="N313" s="89"/>
      <c r="O313" s="89"/>
    </row>
    <row r="314" spans="10:15" x14ac:dyDescent="0.25">
      <c r="J314" s="89"/>
      <c r="K314" s="89"/>
      <c r="L314" s="89"/>
      <c r="M314" s="89"/>
      <c r="N314" s="89"/>
      <c r="O314" s="89"/>
    </row>
    <row r="315" spans="10:15" x14ac:dyDescent="0.25">
      <c r="J315" s="89"/>
      <c r="K315" s="89"/>
      <c r="L315" s="89"/>
      <c r="M315" s="89"/>
      <c r="N315" s="89"/>
      <c r="O315" s="89"/>
    </row>
    <row r="316" spans="10:15" x14ac:dyDescent="0.25">
      <c r="J316" s="89"/>
      <c r="K316" s="89"/>
      <c r="L316" s="89"/>
      <c r="M316" s="89"/>
      <c r="N316" s="89"/>
      <c r="O316" s="89"/>
    </row>
    <row r="317" spans="10:15" x14ac:dyDescent="0.25">
      <c r="J317" s="89"/>
      <c r="K317" s="89"/>
      <c r="L317" s="89"/>
      <c r="M317" s="89"/>
      <c r="N317" s="89"/>
      <c r="O317" s="89"/>
    </row>
    <row r="318" spans="10:15" x14ac:dyDescent="0.25">
      <c r="J318" s="89"/>
      <c r="K318" s="89"/>
      <c r="L318" s="89"/>
      <c r="M318" s="89"/>
      <c r="N318" s="89"/>
      <c r="O318" s="89"/>
    </row>
    <row r="319" spans="10:15" x14ac:dyDescent="0.25">
      <c r="J319" s="89"/>
      <c r="K319" s="89"/>
      <c r="L319" s="89"/>
      <c r="M319" s="89"/>
      <c r="N319" s="89"/>
      <c r="O319" s="89"/>
    </row>
    <row r="320" spans="10:15" x14ac:dyDescent="0.25">
      <c r="J320" s="89"/>
      <c r="K320" s="89"/>
      <c r="L320" s="89"/>
      <c r="M320" s="89"/>
      <c r="N320" s="89"/>
      <c r="O320" s="89"/>
    </row>
    <row r="321" spans="10:15" x14ac:dyDescent="0.25">
      <c r="J321" s="89"/>
      <c r="K321" s="89"/>
      <c r="L321" s="89"/>
      <c r="M321" s="89"/>
      <c r="N321" s="89"/>
      <c r="O321" s="89"/>
    </row>
    <row r="322" spans="10:15" x14ac:dyDescent="0.25">
      <c r="J322" s="89"/>
      <c r="K322" s="89"/>
      <c r="L322" s="89"/>
      <c r="M322" s="89"/>
      <c r="N322" s="89"/>
      <c r="O322" s="89"/>
    </row>
    <row r="323" spans="10:15" x14ac:dyDescent="0.25">
      <c r="J323" s="89"/>
      <c r="K323" s="89"/>
      <c r="L323" s="89"/>
      <c r="M323" s="89"/>
      <c r="N323" s="89"/>
      <c r="O323" s="89"/>
    </row>
    <row r="324" spans="10:15" x14ac:dyDescent="0.25">
      <c r="J324" s="89"/>
      <c r="K324" s="89"/>
      <c r="L324" s="89"/>
      <c r="M324" s="89"/>
      <c r="N324" s="89"/>
      <c r="O324" s="89"/>
    </row>
    <row r="325" spans="10:15" x14ac:dyDescent="0.25">
      <c r="J325" s="89"/>
      <c r="K325" s="89"/>
      <c r="L325" s="89"/>
      <c r="M325" s="89"/>
      <c r="N325" s="89"/>
      <c r="O325" s="89"/>
    </row>
    <row r="326" spans="10:15" x14ac:dyDescent="0.25">
      <c r="J326" s="89"/>
      <c r="K326" s="89"/>
      <c r="L326" s="89"/>
      <c r="M326" s="89"/>
      <c r="N326" s="89"/>
      <c r="O326" s="89"/>
    </row>
    <row r="327" spans="10:15" x14ac:dyDescent="0.25">
      <c r="J327" s="89"/>
      <c r="K327" s="89"/>
      <c r="L327" s="89"/>
      <c r="M327" s="89"/>
      <c r="N327" s="89"/>
      <c r="O327" s="89"/>
    </row>
    <row r="328" spans="10:15" x14ac:dyDescent="0.25">
      <c r="J328" s="89"/>
      <c r="K328" s="89"/>
      <c r="L328" s="89"/>
      <c r="M328" s="89"/>
      <c r="N328" s="89"/>
      <c r="O328" s="89"/>
    </row>
    <row r="329" spans="10:15" x14ac:dyDescent="0.25">
      <c r="J329" s="89"/>
      <c r="K329" s="89"/>
      <c r="L329" s="89"/>
      <c r="M329" s="89"/>
      <c r="N329" s="89"/>
      <c r="O329" s="89"/>
    </row>
    <row r="330" spans="10:15" x14ac:dyDescent="0.25">
      <c r="J330" s="89"/>
      <c r="K330" s="89"/>
      <c r="L330" s="89"/>
      <c r="M330" s="89"/>
      <c r="N330" s="89"/>
      <c r="O330" s="89"/>
    </row>
    <row r="331" spans="10:15" x14ac:dyDescent="0.25">
      <c r="J331" s="89"/>
      <c r="K331" s="89"/>
      <c r="L331" s="89"/>
      <c r="M331" s="89"/>
      <c r="N331" s="89"/>
      <c r="O331" s="89"/>
    </row>
    <row r="332" spans="10:15" x14ac:dyDescent="0.25">
      <c r="J332" s="89"/>
      <c r="K332" s="89"/>
      <c r="L332" s="89"/>
      <c r="M332" s="89"/>
      <c r="N332" s="89"/>
      <c r="O332" s="89"/>
    </row>
    <row r="333" spans="10:15" x14ac:dyDescent="0.25">
      <c r="J333" s="89"/>
      <c r="K333" s="89"/>
      <c r="L333" s="89"/>
      <c r="M333" s="89"/>
      <c r="N333" s="89"/>
      <c r="O333" s="89"/>
    </row>
    <row r="334" spans="10:15" x14ac:dyDescent="0.25">
      <c r="J334" s="89"/>
      <c r="K334" s="89"/>
      <c r="L334" s="89"/>
      <c r="M334" s="89"/>
      <c r="N334" s="89"/>
      <c r="O334" s="89"/>
    </row>
    <row r="335" spans="10:15" x14ac:dyDescent="0.25">
      <c r="J335" s="89"/>
      <c r="K335" s="89"/>
      <c r="L335" s="89"/>
      <c r="M335" s="89"/>
      <c r="N335" s="89"/>
      <c r="O335" s="89"/>
    </row>
    <row r="336" spans="10:15" x14ac:dyDescent="0.25">
      <c r="J336" s="89"/>
      <c r="K336" s="89"/>
      <c r="L336" s="89"/>
      <c r="M336" s="89"/>
      <c r="N336" s="89"/>
      <c r="O336" s="89"/>
    </row>
    <row r="337" spans="10:15" x14ac:dyDescent="0.25">
      <c r="J337" s="89"/>
      <c r="K337" s="89"/>
      <c r="L337" s="89"/>
      <c r="M337" s="89"/>
      <c r="N337" s="89"/>
      <c r="O337" s="89"/>
    </row>
    <row r="338" spans="10:15" x14ac:dyDescent="0.25">
      <c r="J338" s="89"/>
      <c r="K338" s="89"/>
      <c r="L338" s="89"/>
      <c r="M338" s="89"/>
      <c r="N338" s="89"/>
      <c r="O338" s="89"/>
    </row>
    <row r="339" spans="10:15" x14ac:dyDescent="0.25">
      <c r="J339" s="89"/>
      <c r="K339" s="89"/>
      <c r="L339" s="89"/>
      <c r="M339" s="89"/>
      <c r="N339" s="89"/>
      <c r="O339" s="89"/>
    </row>
    <row r="340" spans="10:15" x14ac:dyDescent="0.25">
      <c r="J340" s="89"/>
      <c r="K340" s="89"/>
      <c r="L340" s="89"/>
      <c r="M340" s="89"/>
      <c r="N340" s="89"/>
      <c r="O340" s="89"/>
    </row>
    <row r="341" spans="10:15" x14ac:dyDescent="0.25">
      <c r="J341" s="89"/>
      <c r="K341" s="89"/>
      <c r="L341" s="89"/>
      <c r="M341" s="89"/>
      <c r="N341" s="89"/>
      <c r="O341" s="89"/>
    </row>
    <row r="342" spans="10:15" x14ac:dyDescent="0.25">
      <c r="J342" s="89"/>
      <c r="K342" s="89"/>
      <c r="L342" s="89"/>
      <c r="M342" s="89"/>
      <c r="N342" s="89"/>
      <c r="O342" s="89"/>
    </row>
    <row r="343" spans="10:15" x14ac:dyDescent="0.25">
      <c r="J343" s="89"/>
      <c r="K343" s="89"/>
      <c r="L343" s="89"/>
      <c r="M343" s="89"/>
      <c r="N343" s="89"/>
      <c r="O343" s="89"/>
    </row>
    <row r="344" spans="10:15" x14ac:dyDescent="0.25">
      <c r="J344" s="89"/>
      <c r="K344" s="89"/>
      <c r="L344" s="89"/>
      <c r="M344" s="89"/>
      <c r="N344" s="89"/>
      <c r="O344" s="89"/>
    </row>
    <row r="345" spans="10:15" x14ac:dyDescent="0.25">
      <c r="J345" s="89"/>
      <c r="K345" s="89"/>
      <c r="L345" s="89"/>
      <c r="M345" s="89"/>
      <c r="N345" s="89"/>
      <c r="O345" s="89"/>
    </row>
    <row r="346" spans="10:15" x14ac:dyDescent="0.25">
      <c r="J346" s="89"/>
      <c r="K346" s="89"/>
      <c r="L346" s="89"/>
      <c r="M346" s="89"/>
      <c r="N346" s="89"/>
      <c r="O346" s="89"/>
    </row>
    <row r="347" spans="10:15" x14ac:dyDescent="0.25">
      <c r="J347" s="89"/>
      <c r="K347" s="89"/>
      <c r="L347" s="89"/>
      <c r="M347" s="89"/>
      <c r="N347" s="89"/>
      <c r="O347" s="89"/>
    </row>
    <row r="348" spans="10:15" x14ac:dyDescent="0.25">
      <c r="J348" s="89"/>
      <c r="K348" s="89"/>
      <c r="L348" s="89"/>
      <c r="M348" s="89"/>
      <c r="N348" s="89"/>
      <c r="O348" s="89"/>
    </row>
    <row r="349" spans="10:15" x14ac:dyDescent="0.25">
      <c r="J349" s="89"/>
      <c r="K349" s="89"/>
      <c r="L349" s="89"/>
      <c r="M349" s="89"/>
      <c r="N349" s="89"/>
      <c r="O349" s="89"/>
    </row>
    <row r="350" spans="10:15" x14ac:dyDescent="0.25">
      <c r="J350" s="89"/>
      <c r="K350" s="89"/>
      <c r="L350" s="89"/>
      <c r="M350" s="89"/>
      <c r="N350" s="89"/>
      <c r="O350" s="89"/>
    </row>
    <row r="351" spans="10:15" x14ac:dyDescent="0.25">
      <c r="J351" s="89"/>
      <c r="K351" s="89"/>
      <c r="L351" s="89"/>
      <c r="M351" s="89"/>
      <c r="N351" s="89"/>
      <c r="O351" s="89"/>
    </row>
    <row r="352" spans="10:15" x14ac:dyDescent="0.25">
      <c r="J352" s="89"/>
      <c r="K352" s="89"/>
      <c r="L352" s="89"/>
      <c r="M352" s="89"/>
      <c r="N352" s="89"/>
      <c r="O352" s="89"/>
    </row>
    <row r="353" spans="10:15" x14ac:dyDescent="0.25">
      <c r="J353" s="89"/>
      <c r="K353" s="89"/>
      <c r="L353" s="89"/>
      <c r="M353" s="89"/>
      <c r="N353" s="89"/>
      <c r="O353" s="89"/>
    </row>
    <row r="354" spans="10:15" x14ac:dyDescent="0.25">
      <c r="J354" s="89"/>
      <c r="K354" s="89"/>
      <c r="L354" s="89"/>
      <c r="M354" s="89"/>
      <c r="N354" s="89"/>
      <c r="O354" s="89"/>
    </row>
    <row r="355" spans="10:15" x14ac:dyDescent="0.25">
      <c r="J355" s="89"/>
      <c r="K355" s="89"/>
      <c r="L355" s="89"/>
      <c r="M355" s="89"/>
      <c r="N355" s="89"/>
      <c r="O355" s="89"/>
    </row>
    <row r="356" spans="10:15" x14ac:dyDescent="0.25">
      <c r="J356" s="89"/>
      <c r="K356" s="89"/>
      <c r="L356" s="89"/>
      <c r="M356" s="89"/>
      <c r="N356" s="89"/>
      <c r="O356" s="89"/>
    </row>
    <row r="357" spans="10:15" x14ac:dyDescent="0.25">
      <c r="J357" s="89"/>
      <c r="K357" s="89"/>
      <c r="L357" s="89"/>
      <c r="M357" s="89"/>
      <c r="N357" s="89"/>
      <c r="O357" s="89"/>
    </row>
    <row r="358" spans="10:15" x14ac:dyDescent="0.25">
      <c r="J358" s="89"/>
      <c r="K358" s="89"/>
      <c r="L358" s="89"/>
      <c r="M358" s="89"/>
      <c r="N358" s="89"/>
      <c r="O358" s="89"/>
    </row>
    <row r="359" spans="10:15" x14ac:dyDescent="0.25">
      <c r="J359" s="89"/>
      <c r="K359" s="89"/>
      <c r="L359" s="89"/>
      <c r="M359" s="89"/>
      <c r="N359" s="89"/>
      <c r="O359" s="89"/>
    </row>
    <row r="360" spans="10:15" x14ac:dyDescent="0.25">
      <c r="J360" s="89"/>
      <c r="K360" s="89"/>
      <c r="L360" s="89"/>
      <c r="M360" s="89"/>
      <c r="N360" s="89"/>
      <c r="O360" s="89"/>
    </row>
    <row r="361" spans="10:15" x14ac:dyDescent="0.25">
      <c r="J361" s="89"/>
      <c r="K361" s="89"/>
      <c r="L361" s="89"/>
      <c r="M361" s="89"/>
      <c r="N361" s="89"/>
      <c r="O361" s="89"/>
    </row>
    <row r="362" spans="10:15" x14ac:dyDescent="0.25">
      <c r="J362" s="89"/>
      <c r="K362" s="89"/>
      <c r="L362" s="89"/>
      <c r="M362" s="89"/>
      <c r="N362" s="89"/>
      <c r="O362" s="89"/>
    </row>
    <row r="363" spans="10:15" x14ac:dyDescent="0.25">
      <c r="J363" s="89"/>
      <c r="K363" s="89"/>
      <c r="L363" s="89"/>
      <c r="M363" s="89"/>
      <c r="N363" s="89"/>
      <c r="O363" s="89"/>
    </row>
    <row r="364" spans="10:15" x14ac:dyDescent="0.25">
      <c r="J364" s="89"/>
      <c r="K364" s="89"/>
      <c r="L364" s="89"/>
      <c r="M364" s="89"/>
      <c r="N364" s="89"/>
      <c r="O364" s="89"/>
    </row>
    <row r="365" spans="10:15" x14ac:dyDescent="0.25">
      <c r="J365" s="89"/>
      <c r="K365" s="89"/>
      <c r="L365" s="89"/>
      <c r="M365" s="89"/>
      <c r="N365" s="89"/>
      <c r="O365" s="89"/>
    </row>
    <row r="366" spans="10:15" x14ac:dyDescent="0.25">
      <c r="J366" s="89"/>
      <c r="K366" s="89"/>
      <c r="L366" s="89"/>
      <c r="M366" s="89"/>
      <c r="N366" s="89"/>
      <c r="O366" s="89"/>
    </row>
    <row r="367" spans="10:15" x14ac:dyDescent="0.25">
      <c r="J367" s="89"/>
      <c r="K367" s="89"/>
      <c r="L367" s="89"/>
      <c r="M367" s="89"/>
      <c r="N367" s="89"/>
      <c r="O367" s="89"/>
    </row>
    <row r="368" spans="10:15" x14ac:dyDescent="0.25">
      <c r="J368" s="89"/>
      <c r="K368" s="89"/>
      <c r="L368" s="89"/>
      <c r="M368" s="89"/>
      <c r="N368" s="89"/>
      <c r="O368" s="89"/>
    </row>
    <row r="369" spans="10:15" x14ac:dyDescent="0.25">
      <c r="J369" s="89"/>
      <c r="K369" s="89"/>
      <c r="L369" s="89"/>
      <c r="M369" s="89"/>
      <c r="N369" s="89"/>
      <c r="O369" s="89"/>
    </row>
    <row r="370" spans="10:15" x14ac:dyDescent="0.25">
      <c r="J370" s="89"/>
      <c r="K370" s="89"/>
      <c r="L370" s="89"/>
      <c r="M370" s="89"/>
      <c r="N370" s="89"/>
      <c r="O370" s="89"/>
    </row>
    <row r="371" spans="10:15" x14ac:dyDescent="0.25">
      <c r="J371" s="89"/>
      <c r="K371" s="89"/>
      <c r="L371" s="89"/>
      <c r="M371" s="89"/>
      <c r="N371" s="89"/>
      <c r="O371" s="89"/>
    </row>
    <row r="372" spans="10:15" x14ac:dyDescent="0.25">
      <c r="J372" s="89"/>
      <c r="K372" s="89"/>
      <c r="L372" s="89"/>
      <c r="M372" s="89"/>
      <c r="N372" s="89"/>
      <c r="O372" s="89"/>
    </row>
    <row r="373" spans="10:15" x14ac:dyDescent="0.25">
      <c r="J373" s="89"/>
      <c r="K373" s="89"/>
      <c r="L373" s="89"/>
      <c r="M373" s="89"/>
      <c r="N373" s="89"/>
      <c r="O373" s="89"/>
    </row>
    <row r="374" spans="10:15" x14ac:dyDescent="0.25">
      <c r="J374" s="89"/>
      <c r="K374" s="89"/>
      <c r="L374" s="89"/>
      <c r="M374" s="89"/>
      <c r="N374" s="89"/>
      <c r="O374" s="89"/>
    </row>
    <row r="375" spans="10:15" x14ac:dyDescent="0.25">
      <c r="J375" s="89"/>
      <c r="K375" s="89"/>
      <c r="L375" s="89"/>
      <c r="M375" s="89"/>
      <c r="N375" s="89"/>
      <c r="O375" s="89"/>
    </row>
    <row r="376" spans="10:15" x14ac:dyDescent="0.25">
      <c r="J376" s="89"/>
      <c r="K376" s="89"/>
      <c r="L376" s="89"/>
      <c r="M376" s="89"/>
      <c r="N376" s="89"/>
      <c r="O376" s="89"/>
    </row>
    <row r="377" spans="10:15" x14ac:dyDescent="0.25">
      <c r="J377" s="89"/>
      <c r="K377" s="89"/>
      <c r="L377" s="89"/>
      <c r="M377" s="89"/>
      <c r="N377" s="89"/>
      <c r="O377" s="89"/>
    </row>
    <row r="378" spans="10:15" x14ac:dyDescent="0.25">
      <c r="J378" s="89"/>
      <c r="K378" s="89"/>
      <c r="L378" s="89"/>
      <c r="M378" s="89"/>
      <c r="N378" s="89"/>
      <c r="O378" s="89"/>
    </row>
    <row r="379" spans="10:15" x14ac:dyDescent="0.25">
      <c r="J379" s="89"/>
      <c r="K379" s="89"/>
      <c r="L379" s="89"/>
      <c r="M379" s="89"/>
      <c r="N379" s="89"/>
      <c r="O379" s="89"/>
    </row>
    <row r="380" spans="10:15" x14ac:dyDescent="0.25">
      <c r="J380" s="89"/>
      <c r="K380" s="89"/>
      <c r="L380" s="89"/>
      <c r="M380" s="89"/>
      <c r="N380" s="89"/>
      <c r="O380" s="89"/>
    </row>
    <row r="381" spans="10:15" x14ac:dyDescent="0.25">
      <c r="J381" s="89"/>
      <c r="K381" s="89"/>
      <c r="L381" s="89"/>
      <c r="M381" s="89"/>
      <c r="N381" s="89"/>
      <c r="O381" s="89"/>
    </row>
    <row r="382" spans="10:15" x14ac:dyDescent="0.25">
      <c r="J382" s="89"/>
      <c r="K382" s="89"/>
      <c r="L382" s="89"/>
      <c r="M382" s="89"/>
      <c r="N382" s="89"/>
      <c r="O382" s="89"/>
    </row>
    <row r="383" spans="10:15" x14ac:dyDescent="0.25">
      <c r="J383" s="89"/>
      <c r="K383" s="89"/>
      <c r="L383" s="89"/>
      <c r="M383" s="89"/>
      <c r="N383" s="89"/>
      <c r="O383" s="89"/>
    </row>
    <row r="384" spans="10:15" x14ac:dyDescent="0.25">
      <c r="J384" s="89"/>
      <c r="K384" s="89"/>
      <c r="L384" s="89"/>
      <c r="M384" s="89"/>
      <c r="N384" s="89"/>
      <c r="O384" s="89"/>
    </row>
    <row r="385" spans="10:15" x14ac:dyDescent="0.25">
      <c r="J385" s="89"/>
      <c r="K385" s="89"/>
      <c r="L385" s="89"/>
      <c r="M385" s="89"/>
      <c r="N385" s="89"/>
      <c r="O385" s="89"/>
    </row>
    <row r="386" spans="10:15" x14ac:dyDescent="0.25">
      <c r="J386" s="89"/>
      <c r="K386" s="89"/>
      <c r="L386" s="89"/>
      <c r="M386" s="89"/>
      <c r="N386" s="89"/>
      <c r="O386" s="89"/>
    </row>
    <row r="387" spans="10:15" x14ac:dyDescent="0.25">
      <c r="J387" s="89"/>
      <c r="K387" s="89"/>
      <c r="L387" s="89"/>
      <c r="M387" s="89"/>
      <c r="N387" s="89"/>
      <c r="O387" s="89"/>
    </row>
    <row r="388" spans="10:15" x14ac:dyDescent="0.25">
      <c r="J388" s="89"/>
      <c r="K388" s="89"/>
      <c r="L388" s="89"/>
      <c r="M388" s="89"/>
      <c r="N388" s="89"/>
      <c r="O388" s="89"/>
    </row>
    <row r="389" spans="10:15" x14ac:dyDescent="0.25">
      <c r="J389" s="89"/>
      <c r="K389" s="89"/>
      <c r="L389" s="89"/>
      <c r="M389" s="89"/>
      <c r="N389" s="89"/>
      <c r="O389" s="89"/>
    </row>
    <row r="390" spans="10:15" x14ac:dyDescent="0.25">
      <c r="J390" s="89"/>
      <c r="K390" s="89"/>
      <c r="L390" s="89"/>
      <c r="M390" s="89"/>
      <c r="N390" s="89"/>
      <c r="O390" s="89"/>
    </row>
    <row r="391" spans="10:15" x14ac:dyDescent="0.25">
      <c r="J391" s="89"/>
      <c r="K391" s="89"/>
      <c r="L391" s="89"/>
      <c r="M391" s="89"/>
      <c r="N391" s="89"/>
      <c r="O391" s="89"/>
    </row>
    <row r="392" spans="10:15" x14ac:dyDescent="0.25">
      <c r="J392" s="89"/>
      <c r="K392" s="89"/>
      <c r="L392" s="89"/>
      <c r="M392" s="89"/>
      <c r="N392" s="89"/>
      <c r="O392" s="89"/>
    </row>
    <row r="393" spans="10:15" x14ac:dyDescent="0.25">
      <c r="J393" s="89"/>
      <c r="K393" s="89"/>
      <c r="L393" s="89"/>
      <c r="M393" s="89"/>
      <c r="N393" s="89"/>
      <c r="O393" s="89"/>
    </row>
    <row r="394" spans="10:15" x14ac:dyDescent="0.25">
      <c r="J394" s="89"/>
      <c r="K394" s="89"/>
      <c r="L394" s="89"/>
      <c r="M394" s="89"/>
      <c r="N394" s="89"/>
      <c r="O394" s="89"/>
    </row>
    <row r="395" spans="10:15" x14ac:dyDescent="0.25">
      <c r="J395" s="89"/>
      <c r="K395" s="89"/>
      <c r="L395" s="89"/>
      <c r="M395" s="89"/>
      <c r="N395" s="89"/>
      <c r="O395" s="89"/>
    </row>
    <row r="396" spans="10:15" x14ac:dyDescent="0.25">
      <c r="J396" s="89"/>
      <c r="K396" s="89"/>
      <c r="L396" s="89"/>
      <c r="M396" s="89"/>
      <c r="N396" s="89"/>
      <c r="O396" s="89"/>
    </row>
    <row r="397" spans="10:15" x14ac:dyDescent="0.25">
      <c r="J397" s="89"/>
      <c r="K397" s="89"/>
      <c r="L397" s="89"/>
      <c r="M397" s="89"/>
      <c r="N397" s="89"/>
      <c r="O397" s="89"/>
    </row>
    <row r="398" spans="10:15" x14ac:dyDescent="0.25">
      <c r="J398" s="89"/>
      <c r="K398" s="89"/>
      <c r="L398" s="89"/>
      <c r="M398" s="89"/>
      <c r="N398" s="89"/>
      <c r="O398" s="89"/>
    </row>
    <row r="399" spans="10:15" x14ac:dyDescent="0.25">
      <c r="J399" s="89"/>
      <c r="K399" s="89"/>
      <c r="L399" s="89"/>
      <c r="M399" s="89"/>
      <c r="N399" s="89"/>
      <c r="O399" s="89"/>
    </row>
    <row r="400" spans="10:15" x14ac:dyDescent="0.25">
      <c r="J400" s="89"/>
      <c r="K400" s="89"/>
      <c r="L400" s="89"/>
      <c r="M400" s="89"/>
      <c r="N400" s="89"/>
      <c r="O400" s="89"/>
    </row>
    <row r="401" spans="10:15" x14ac:dyDescent="0.25">
      <c r="J401" s="89"/>
      <c r="K401" s="89"/>
      <c r="L401" s="89"/>
      <c r="M401" s="89"/>
      <c r="N401" s="89"/>
      <c r="O401" s="89"/>
    </row>
    <row r="402" spans="10:15" x14ac:dyDescent="0.25">
      <c r="J402" s="89"/>
      <c r="K402" s="89"/>
      <c r="L402" s="89"/>
      <c r="M402" s="89"/>
      <c r="N402" s="89"/>
      <c r="O402" s="89"/>
    </row>
    <row r="403" spans="10:15" x14ac:dyDescent="0.25">
      <c r="J403" s="89"/>
      <c r="K403" s="89"/>
      <c r="L403" s="89"/>
      <c r="M403" s="89"/>
      <c r="N403" s="89"/>
      <c r="O403" s="89"/>
    </row>
    <row r="404" spans="10:15" x14ac:dyDescent="0.25">
      <c r="J404" s="89"/>
      <c r="K404" s="89"/>
      <c r="L404" s="89"/>
      <c r="M404" s="89"/>
      <c r="N404" s="89"/>
      <c r="O404" s="89"/>
    </row>
    <row r="405" spans="10:15" x14ac:dyDescent="0.25">
      <c r="J405" s="89"/>
      <c r="K405" s="89"/>
      <c r="L405" s="89"/>
      <c r="M405" s="89"/>
      <c r="N405" s="89"/>
      <c r="O405" s="89"/>
    </row>
    <row r="406" spans="10:15" x14ac:dyDescent="0.25">
      <c r="J406" s="89"/>
      <c r="K406" s="89"/>
      <c r="L406" s="89"/>
      <c r="M406" s="89"/>
      <c r="N406" s="89"/>
      <c r="O406" s="89"/>
    </row>
    <row r="407" spans="10:15" x14ac:dyDescent="0.25">
      <c r="J407" s="89"/>
      <c r="K407" s="89"/>
      <c r="L407" s="89"/>
      <c r="M407" s="89"/>
      <c r="N407" s="89"/>
      <c r="O407" s="89"/>
    </row>
    <row r="408" spans="10:15" x14ac:dyDescent="0.25">
      <c r="J408" s="89"/>
      <c r="K408" s="89"/>
      <c r="L408" s="89"/>
      <c r="M408" s="89"/>
      <c r="N408" s="89"/>
      <c r="O408" s="89"/>
    </row>
    <row r="409" spans="10:15" x14ac:dyDescent="0.25">
      <c r="J409" s="89"/>
      <c r="K409" s="89"/>
      <c r="L409" s="89"/>
      <c r="M409" s="89"/>
      <c r="N409" s="89"/>
      <c r="O409" s="89"/>
    </row>
    <row r="410" spans="10:15" x14ac:dyDescent="0.25">
      <c r="J410" s="89"/>
      <c r="K410" s="89"/>
      <c r="L410" s="89"/>
      <c r="M410" s="89"/>
      <c r="N410" s="89"/>
      <c r="O410" s="89"/>
    </row>
    <row r="411" spans="10:15" x14ac:dyDescent="0.25">
      <c r="J411" s="89"/>
      <c r="K411" s="89"/>
      <c r="L411" s="89"/>
      <c r="M411" s="89"/>
      <c r="N411" s="89"/>
      <c r="O411" s="89"/>
    </row>
    <row r="412" spans="10:15" x14ac:dyDescent="0.25">
      <c r="J412" s="89"/>
      <c r="K412" s="89"/>
      <c r="L412" s="89"/>
      <c r="M412" s="89"/>
      <c r="N412" s="89"/>
      <c r="O412" s="89"/>
    </row>
    <row r="413" spans="10:15" x14ac:dyDescent="0.25">
      <c r="J413" s="89"/>
      <c r="K413" s="89"/>
      <c r="L413" s="89"/>
      <c r="M413" s="89"/>
      <c r="N413" s="89"/>
      <c r="O413" s="89"/>
    </row>
    <row r="414" spans="10:15" x14ac:dyDescent="0.25">
      <c r="J414" s="89"/>
      <c r="K414" s="89"/>
      <c r="L414" s="89"/>
      <c r="M414" s="89"/>
      <c r="N414" s="89"/>
      <c r="O414" s="89"/>
    </row>
    <row r="415" spans="10:15" x14ac:dyDescent="0.25">
      <c r="J415" s="89"/>
      <c r="K415" s="89"/>
      <c r="L415" s="89"/>
      <c r="M415" s="89"/>
      <c r="N415" s="89"/>
      <c r="O415" s="89"/>
    </row>
    <row r="416" spans="10:15" x14ac:dyDescent="0.25">
      <c r="J416" s="89"/>
      <c r="K416" s="89"/>
      <c r="L416" s="89"/>
      <c r="M416" s="89"/>
      <c r="N416" s="89"/>
      <c r="O416" s="89"/>
    </row>
    <row r="417" spans="10:15" x14ac:dyDescent="0.25">
      <c r="J417" s="89"/>
      <c r="K417" s="89"/>
      <c r="L417" s="89"/>
      <c r="M417" s="89"/>
      <c r="N417" s="89"/>
      <c r="O417" s="89"/>
    </row>
    <row r="418" spans="10:15" x14ac:dyDescent="0.25">
      <c r="J418" s="89"/>
      <c r="K418" s="89"/>
      <c r="L418" s="89"/>
      <c r="M418" s="89"/>
      <c r="N418" s="89"/>
      <c r="O418" s="89"/>
    </row>
    <row r="419" spans="10:15" x14ac:dyDescent="0.25">
      <c r="J419" s="89"/>
      <c r="K419" s="89"/>
      <c r="L419" s="89"/>
      <c r="M419" s="89"/>
      <c r="N419" s="89"/>
      <c r="O419" s="89"/>
    </row>
    <row r="420" spans="10:15" x14ac:dyDescent="0.25">
      <c r="J420" s="89"/>
      <c r="K420" s="89"/>
      <c r="L420" s="89"/>
      <c r="M420" s="89"/>
      <c r="N420" s="89"/>
      <c r="O420" s="89"/>
    </row>
    <row r="421" spans="10:15" x14ac:dyDescent="0.25">
      <c r="J421" s="89"/>
      <c r="K421" s="89"/>
      <c r="L421" s="89"/>
      <c r="M421" s="89"/>
      <c r="N421" s="89"/>
      <c r="O421" s="89"/>
    </row>
    <row r="422" spans="10:15" x14ac:dyDescent="0.25">
      <c r="J422" s="89"/>
      <c r="K422" s="89"/>
      <c r="L422" s="89"/>
      <c r="M422" s="89"/>
      <c r="N422" s="89"/>
      <c r="O422" s="89"/>
    </row>
    <row r="423" spans="10:15" x14ac:dyDescent="0.25">
      <c r="J423" s="89"/>
      <c r="K423" s="89"/>
      <c r="L423" s="89"/>
      <c r="M423" s="89"/>
      <c r="N423" s="89"/>
      <c r="O423" s="89"/>
    </row>
    <row r="424" spans="10:15" x14ac:dyDescent="0.25">
      <c r="J424" s="89"/>
      <c r="K424" s="89"/>
      <c r="L424" s="89"/>
      <c r="M424" s="89"/>
      <c r="N424" s="89"/>
      <c r="O424" s="89"/>
    </row>
    <row r="425" spans="10:15" x14ac:dyDescent="0.25">
      <c r="J425" s="89"/>
      <c r="K425" s="89"/>
      <c r="L425" s="89"/>
      <c r="M425" s="89"/>
      <c r="N425" s="89"/>
      <c r="O425" s="89"/>
    </row>
    <row r="426" spans="10:15" x14ac:dyDescent="0.25">
      <c r="J426" s="89"/>
      <c r="K426" s="89"/>
      <c r="L426" s="89"/>
      <c r="M426" s="89"/>
      <c r="N426" s="89"/>
      <c r="O426" s="89"/>
    </row>
    <row r="427" spans="10:15" x14ac:dyDescent="0.25">
      <c r="J427" s="89"/>
      <c r="K427" s="89"/>
      <c r="L427" s="89"/>
      <c r="M427" s="89"/>
      <c r="N427" s="89"/>
      <c r="O427" s="89"/>
    </row>
    <row r="428" spans="10:15" x14ac:dyDescent="0.25">
      <c r="J428" s="89"/>
      <c r="K428" s="89"/>
      <c r="L428" s="89"/>
      <c r="M428" s="89"/>
      <c r="N428" s="89"/>
      <c r="O428" s="89"/>
    </row>
    <row r="429" spans="10:15" x14ac:dyDescent="0.25">
      <c r="J429" s="89"/>
      <c r="K429" s="89"/>
      <c r="L429" s="89"/>
      <c r="M429" s="89"/>
      <c r="N429" s="89"/>
      <c r="O429" s="89"/>
    </row>
    <row r="430" spans="10:15" x14ac:dyDescent="0.25">
      <c r="J430" s="89"/>
      <c r="K430" s="89"/>
      <c r="L430" s="89"/>
      <c r="M430" s="89"/>
      <c r="N430" s="89"/>
      <c r="O430" s="89"/>
    </row>
    <row r="431" spans="10:15" x14ac:dyDescent="0.25">
      <c r="J431" s="89"/>
      <c r="K431" s="89"/>
      <c r="L431" s="89"/>
      <c r="M431" s="89"/>
      <c r="N431" s="89"/>
      <c r="O431" s="89"/>
    </row>
    <row r="432" spans="10:15" x14ac:dyDescent="0.25">
      <c r="J432" s="89"/>
      <c r="K432" s="89"/>
      <c r="L432" s="89"/>
      <c r="M432" s="89"/>
      <c r="N432" s="89"/>
      <c r="O432" s="89"/>
    </row>
    <row r="433" spans="10:15" x14ac:dyDescent="0.25">
      <c r="J433" s="89"/>
      <c r="K433" s="89"/>
      <c r="L433" s="89"/>
      <c r="M433" s="89"/>
      <c r="N433" s="89"/>
      <c r="O433" s="89"/>
    </row>
    <row r="434" spans="10:15" x14ac:dyDescent="0.25">
      <c r="J434" s="89"/>
      <c r="K434" s="89"/>
      <c r="L434" s="89"/>
      <c r="M434" s="89"/>
      <c r="N434" s="89"/>
      <c r="O434" s="89"/>
    </row>
    <row r="435" spans="10:15" x14ac:dyDescent="0.25">
      <c r="J435" s="89"/>
      <c r="K435" s="89"/>
      <c r="L435" s="89"/>
      <c r="M435" s="89"/>
      <c r="N435" s="89"/>
      <c r="O435" s="89"/>
    </row>
    <row r="436" spans="10:15" x14ac:dyDescent="0.25">
      <c r="J436" s="89"/>
      <c r="K436" s="89"/>
      <c r="L436" s="89"/>
      <c r="M436" s="89"/>
      <c r="N436" s="89"/>
      <c r="O436" s="89"/>
    </row>
    <row r="437" spans="10:15" x14ac:dyDescent="0.25">
      <c r="J437" s="89"/>
      <c r="K437" s="89"/>
      <c r="L437" s="89"/>
      <c r="M437" s="89"/>
      <c r="N437" s="89"/>
      <c r="O437" s="89"/>
    </row>
    <row r="438" spans="10:15" x14ac:dyDescent="0.25">
      <c r="J438" s="89"/>
      <c r="K438" s="89"/>
      <c r="L438" s="89"/>
      <c r="M438" s="89"/>
      <c r="N438" s="89"/>
      <c r="O438" s="89"/>
    </row>
    <row r="439" spans="10:15" x14ac:dyDescent="0.25">
      <c r="J439" s="89"/>
      <c r="K439" s="89"/>
      <c r="L439" s="89"/>
      <c r="M439" s="89"/>
      <c r="N439" s="89"/>
      <c r="O439" s="89"/>
    </row>
    <row r="440" spans="10:15" x14ac:dyDescent="0.25">
      <c r="J440" s="89"/>
      <c r="K440" s="89"/>
      <c r="L440" s="89"/>
      <c r="M440" s="89"/>
      <c r="N440" s="89"/>
      <c r="O440" s="89"/>
    </row>
    <row r="441" spans="10:15" x14ac:dyDescent="0.25">
      <c r="J441" s="89"/>
      <c r="K441" s="89"/>
      <c r="L441" s="89"/>
      <c r="M441" s="89"/>
      <c r="N441" s="89"/>
      <c r="O441" s="89"/>
    </row>
    <row r="442" spans="10:15" x14ac:dyDescent="0.25">
      <c r="J442" s="89"/>
      <c r="K442" s="89"/>
      <c r="L442" s="89"/>
      <c r="M442" s="89"/>
      <c r="N442" s="89"/>
      <c r="O442" s="89"/>
    </row>
    <row r="443" spans="10:15" x14ac:dyDescent="0.25">
      <c r="J443" s="89"/>
      <c r="K443" s="89"/>
      <c r="L443" s="89"/>
      <c r="M443" s="89"/>
      <c r="N443" s="89"/>
      <c r="O443" s="89"/>
    </row>
    <row r="444" spans="10:15" x14ac:dyDescent="0.25">
      <c r="J444" s="89"/>
      <c r="K444" s="89"/>
      <c r="L444" s="89"/>
      <c r="M444" s="89"/>
      <c r="N444" s="89"/>
      <c r="O444" s="89"/>
    </row>
    <row r="445" spans="10:15" x14ac:dyDescent="0.25">
      <c r="J445" s="89"/>
      <c r="K445" s="89"/>
      <c r="L445" s="89"/>
      <c r="M445" s="89"/>
      <c r="N445" s="89"/>
      <c r="O445" s="89"/>
    </row>
    <row r="446" spans="10:15" x14ac:dyDescent="0.25">
      <c r="J446" s="89"/>
      <c r="K446" s="89"/>
      <c r="L446" s="89"/>
      <c r="M446" s="89"/>
      <c r="N446" s="89"/>
      <c r="O446" s="89"/>
    </row>
    <row r="447" spans="10:15" x14ac:dyDescent="0.25">
      <c r="J447" s="89"/>
      <c r="K447" s="89"/>
      <c r="L447" s="89"/>
      <c r="M447" s="89"/>
      <c r="N447" s="89"/>
      <c r="O447" s="89"/>
    </row>
    <row r="448" spans="10:15" x14ac:dyDescent="0.25">
      <c r="J448" s="89"/>
      <c r="K448" s="89"/>
      <c r="L448" s="89"/>
      <c r="M448" s="89"/>
      <c r="N448" s="89"/>
      <c r="O448" s="89"/>
    </row>
    <row r="449" spans="10:15" x14ac:dyDescent="0.25">
      <c r="J449" s="89"/>
      <c r="K449" s="89"/>
      <c r="L449" s="89"/>
      <c r="M449" s="89"/>
      <c r="N449" s="89"/>
      <c r="O449" s="89"/>
    </row>
    <row r="450" spans="10:15" x14ac:dyDescent="0.25">
      <c r="J450" s="89"/>
      <c r="K450" s="89"/>
      <c r="L450" s="89"/>
      <c r="M450" s="89"/>
      <c r="N450" s="89"/>
      <c r="O450" s="89"/>
    </row>
    <row r="451" spans="10:15" x14ac:dyDescent="0.25">
      <c r="J451" s="89"/>
      <c r="K451" s="89"/>
      <c r="L451" s="89"/>
      <c r="M451" s="89"/>
      <c r="N451" s="89"/>
      <c r="O451" s="89"/>
    </row>
    <row r="452" spans="10:15" x14ac:dyDescent="0.25">
      <c r="J452" s="89"/>
      <c r="K452" s="89"/>
      <c r="L452" s="89"/>
      <c r="M452" s="89"/>
      <c r="N452" s="89"/>
      <c r="O452" s="89"/>
    </row>
    <row r="453" spans="10:15" x14ac:dyDescent="0.25">
      <c r="J453" s="89"/>
      <c r="K453" s="89"/>
      <c r="L453" s="89"/>
      <c r="M453" s="89"/>
      <c r="N453" s="89"/>
      <c r="O453" s="89"/>
    </row>
    <row r="454" spans="10:15" x14ac:dyDescent="0.25">
      <c r="J454" s="89"/>
      <c r="K454" s="89"/>
      <c r="L454" s="89"/>
      <c r="M454" s="89"/>
      <c r="N454" s="89"/>
      <c r="O454" s="89"/>
    </row>
    <row r="455" spans="10:15" x14ac:dyDescent="0.25">
      <c r="J455" s="89"/>
      <c r="K455" s="89"/>
      <c r="L455" s="89"/>
      <c r="M455" s="89"/>
      <c r="N455" s="89"/>
      <c r="O455" s="89"/>
    </row>
    <row r="456" spans="10:15" x14ac:dyDescent="0.25">
      <c r="J456" s="89"/>
      <c r="K456" s="89"/>
      <c r="L456" s="89"/>
      <c r="M456" s="89"/>
      <c r="N456" s="89"/>
      <c r="O456" s="89"/>
    </row>
    <row r="457" spans="10:15" x14ac:dyDescent="0.25">
      <c r="J457" s="89"/>
      <c r="K457" s="89"/>
      <c r="L457" s="89"/>
      <c r="M457" s="89"/>
      <c r="N457" s="89"/>
      <c r="O457" s="89"/>
    </row>
    <row r="458" spans="10:15" x14ac:dyDescent="0.25">
      <c r="J458" s="89"/>
      <c r="K458" s="89"/>
      <c r="L458" s="89"/>
      <c r="M458" s="89"/>
      <c r="N458" s="89"/>
      <c r="O458" s="89"/>
    </row>
    <row r="459" spans="10:15" x14ac:dyDescent="0.25">
      <c r="J459" s="89"/>
      <c r="K459" s="89"/>
      <c r="L459" s="89"/>
      <c r="M459" s="89"/>
      <c r="N459" s="89"/>
      <c r="O459" s="89"/>
    </row>
    <row r="460" spans="10:15" x14ac:dyDescent="0.25">
      <c r="J460" s="89"/>
      <c r="K460" s="89"/>
      <c r="L460" s="89"/>
      <c r="M460" s="89"/>
      <c r="N460" s="89"/>
      <c r="O460" s="89"/>
    </row>
    <row r="461" spans="10:15" x14ac:dyDescent="0.25">
      <c r="J461" s="89"/>
      <c r="K461" s="89"/>
      <c r="L461" s="89"/>
      <c r="M461" s="89"/>
      <c r="N461" s="89"/>
      <c r="O461" s="89"/>
    </row>
    <row r="462" spans="10:15" x14ac:dyDescent="0.25">
      <c r="J462" s="89"/>
      <c r="K462" s="89"/>
      <c r="L462" s="89"/>
      <c r="M462" s="89"/>
      <c r="N462" s="89"/>
      <c r="O462" s="89"/>
    </row>
    <row r="463" spans="10:15" x14ac:dyDescent="0.25">
      <c r="J463" s="89"/>
      <c r="K463" s="89"/>
      <c r="L463" s="89"/>
      <c r="M463" s="89"/>
      <c r="N463" s="89"/>
      <c r="O463" s="89"/>
    </row>
    <row r="464" spans="10:15" x14ac:dyDescent="0.25">
      <c r="J464" s="89"/>
      <c r="K464" s="89"/>
      <c r="L464" s="89"/>
      <c r="M464" s="89"/>
      <c r="N464" s="89"/>
      <c r="O464" s="89"/>
    </row>
    <row r="465" spans="10:15" x14ac:dyDescent="0.25">
      <c r="J465" s="89"/>
      <c r="K465" s="89"/>
      <c r="L465" s="89"/>
      <c r="M465" s="89"/>
      <c r="N465" s="89"/>
      <c r="O465" s="89"/>
    </row>
    <row r="466" spans="10:15" x14ac:dyDescent="0.25">
      <c r="J466" s="89"/>
      <c r="K466" s="89"/>
      <c r="L466" s="89"/>
      <c r="M466" s="89"/>
      <c r="N466" s="89"/>
      <c r="O466" s="89"/>
    </row>
    <row r="467" spans="10:15" x14ac:dyDescent="0.25">
      <c r="J467" s="89"/>
      <c r="K467" s="89"/>
      <c r="L467" s="89"/>
      <c r="M467" s="89"/>
      <c r="N467" s="89"/>
      <c r="O467" s="89"/>
    </row>
    <row r="468" spans="10:15" x14ac:dyDescent="0.25">
      <c r="J468" s="89"/>
      <c r="K468" s="89"/>
      <c r="L468" s="89"/>
      <c r="M468" s="89"/>
      <c r="N468" s="89"/>
      <c r="O468" s="89"/>
    </row>
    <row r="469" spans="10:15" x14ac:dyDescent="0.25">
      <c r="J469" s="89"/>
      <c r="K469" s="89"/>
      <c r="L469" s="89"/>
      <c r="M469" s="89"/>
      <c r="N469" s="89"/>
      <c r="O469" s="89"/>
    </row>
    <row r="470" spans="10:15" x14ac:dyDescent="0.25">
      <c r="J470" s="89"/>
      <c r="K470" s="89"/>
      <c r="L470" s="89"/>
      <c r="M470" s="89"/>
      <c r="N470" s="89"/>
      <c r="O470" s="89"/>
    </row>
    <row r="471" spans="10:15" x14ac:dyDescent="0.25">
      <c r="J471" s="89"/>
      <c r="K471" s="89"/>
      <c r="L471" s="89"/>
      <c r="M471" s="89"/>
      <c r="N471" s="89"/>
      <c r="O471" s="89"/>
    </row>
    <row r="472" spans="10:15" x14ac:dyDescent="0.25">
      <c r="J472" s="89"/>
      <c r="K472" s="89"/>
      <c r="L472" s="89"/>
      <c r="M472" s="89"/>
      <c r="N472" s="89"/>
      <c r="O472" s="89"/>
    </row>
    <row r="473" spans="10:15" x14ac:dyDescent="0.25">
      <c r="J473" s="89"/>
      <c r="K473" s="89"/>
      <c r="L473" s="89"/>
      <c r="M473" s="89"/>
      <c r="N473" s="89"/>
      <c r="O473" s="89"/>
    </row>
    <row r="474" spans="10:15" x14ac:dyDescent="0.25">
      <c r="J474" s="89"/>
      <c r="K474" s="89"/>
      <c r="L474" s="89"/>
      <c r="M474" s="89"/>
      <c r="N474" s="89"/>
      <c r="O474" s="89"/>
    </row>
    <row r="475" spans="10:15" x14ac:dyDescent="0.25">
      <c r="J475" s="89"/>
      <c r="K475" s="89"/>
      <c r="L475" s="89"/>
      <c r="M475" s="89"/>
      <c r="N475" s="89"/>
      <c r="O475" s="89"/>
    </row>
    <row r="476" spans="10:15" x14ac:dyDescent="0.25">
      <c r="J476" s="89"/>
      <c r="K476" s="89"/>
      <c r="L476" s="89"/>
      <c r="M476" s="89"/>
      <c r="N476" s="89"/>
      <c r="O476" s="89"/>
    </row>
    <row r="477" spans="10:15" x14ac:dyDescent="0.25">
      <c r="J477" s="89"/>
      <c r="K477" s="89"/>
      <c r="L477" s="89"/>
      <c r="M477" s="89"/>
      <c r="N477" s="89"/>
      <c r="O477" s="89"/>
    </row>
    <row r="478" spans="10:15" x14ac:dyDescent="0.25">
      <c r="J478" s="89"/>
      <c r="K478" s="89"/>
      <c r="L478" s="89"/>
      <c r="M478" s="89"/>
      <c r="N478" s="89"/>
      <c r="O478" s="89"/>
    </row>
    <row r="479" spans="10:15" x14ac:dyDescent="0.25">
      <c r="J479" s="89"/>
      <c r="K479" s="89"/>
      <c r="L479" s="89"/>
      <c r="M479" s="89"/>
      <c r="N479" s="89"/>
      <c r="O479" s="89"/>
    </row>
    <row r="480" spans="10:15" x14ac:dyDescent="0.25">
      <c r="J480" s="89"/>
      <c r="K480" s="89"/>
      <c r="L480" s="89"/>
      <c r="M480" s="89"/>
      <c r="N480" s="89"/>
      <c r="O480" s="89"/>
    </row>
    <row r="481" spans="10:15" x14ac:dyDescent="0.25">
      <c r="J481" s="89"/>
      <c r="K481" s="89"/>
      <c r="L481" s="89"/>
      <c r="M481" s="89"/>
      <c r="N481" s="89"/>
      <c r="O481" s="89"/>
    </row>
    <row r="482" spans="10:15" x14ac:dyDescent="0.25">
      <c r="J482" s="89"/>
      <c r="K482" s="89"/>
      <c r="L482" s="89"/>
      <c r="M482" s="89"/>
      <c r="N482" s="89"/>
      <c r="O482" s="89"/>
    </row>
    <row r="483" spans="10:15" x14ac:dyDescent="0.25">
      <c r="J483" s="89"/>
      <c r="K483" s="89"/>
      <c r="L483" s="89"/>
      <c r="M483" s="89"/>
      <c r="N483" s="89"/>
      <c r="O483" s="89"/>
    </row>
    <row r="484" spans="10:15" x14ac:dyDescent="0.25">
      <c r="J484" s="89"/>
      <c r="K484" s="89"/>
      <c r="L484" s="89"/>
      <c r="M484" s="89"/>
      <c r="N484" s="89"/>
      <c r="O484" s="89"/>
    </row>
    <row r="485" spans="10:15" x14ac:dyDescent="0.25">
      <c r="J485" s="89"/>
      <c r="K485" s="89"/>
      <c r="L485" s="89"/>
      <c r="M485" s="89"/>
      <c r="N485" s="89"/>
      <c r="O485" s="89"/>
    </row>
    <row r="486" spans="10:15" x14ac:dyDescent="0.25">
      <c r="J486" s="89"/>
      <c r="K486" s="89"/>
      <c r="L486" s="89"/>
      <c r="M486" s="89"/>
      <c r="N486" s="89"/>
      <c r="O486" s="89"/>
    </row>
    <row r="487" spans="10:15" x14ac:dyDescent="0.25">
      <c r="J487" s="89"/>
      <c r="K487" s="89"/>
      <c r="L487" s="89"/>
      <c r="M487" s="89"/>
      <c r="N487" s="89"/>
      <c r="O487" s="89"/>
    </row>
    <row r="488" spans="10:15" x14ac:dyDescent="0.25">
      <c r="J488" s="89"/>
      <c r="K488" s="89"/>
      <c r="L488" s="89"/>
      <c r="M488" s="89"/>
      <c r="N488" s="89"/>
      <c r="O488" s="89"/>
    </row>
    <row r="489" spans="10:15" x14ac:dyDescent="0.25">
      <c r="J489" s="89"/>
      <c r="K489" s="89"/>
      <c r="L489" s="89"/>
      <c r="M489" s="89"/>
      <c r="N489" s="89"/>
      <c r="O489" s="89"/>
    </row>
    <row r="490" spans="10:15" x14ac:dyDescent="0.25">
      <c r="J490" s="89"/>
      <c r="K490" s="89"/>
      <c r="L490" s="89"/>
      <c r="M490" s="89"/>
      <c r="N490" s="89"/>
      <c r="O490" s="89"/>
    </row>
    <row r="491" spans="10:15" x14ac:dyDescent="0.25">
      <c r="J491" s="89"/>
      <c r="K491" s="89"/>
      <c r="L491" s="89"/>
      <c r="M491" s="89"/>
      <c r="N491" s="89"/>
      <c r="O491" s="89"/>
    </row>
    <row r="492" spans="10:15" x14ac:dyDescent="0.25">
      <c r="J492" s="89"/>
      <c r="K492" s="89"/>
      <c r="L492" s="89"/>
      <c r="M492" s="89"/>
      <c r="N492" s="89"/>
      <c r="O492" s="89"/>
    </row>
    <row r="493" spans="10:15" x14ac:dyDescent="0.25">
      <c r="J493" s="89"/>
      <c r="K493" s="89"/>
      <c r="L493" s="89"/>
      <c r="M493" s="89"/>
      <c r="N493" s="89"/>
      <c r="O493" s="89"/>
    </row>
    <row r="494" spans="10:15" x14ac:dyDescent="0.25">
      <c r="J494" s="89"/>
      <c r="K494" s="89"/>
      <c r="L494" s="89"/>
      <c r="M494" s="89"/>
      <c r="N494" s="89"/>
      <c r="O494" s="89"/>
    </row>
    <row r="495" spans="10:15" x14ac:dyDescent="0.25">
      <c r="J495" s="89"/>
      <c r="K495" s="89"/>
      <c r="L495" s="89"/>
      <c r="M495" s="89"/>
      <c r="N495" s="89"/>
      <c r="O495" s="89"/>
    </row>
    <row r="496" spans="10:15" x14ac:dyDescent="0.25">
      <c r="J496" s="89"/>
      <c r="K496" s="89"/>
      <c r="L496" s="89"/>
      <c r="M496" s="89"/>
      <c r="N496" s="89"/>
      <c r="O496" s="89"/>
    </row>
    <row r="497" spans="10:15" x14ac:dyDescent="0.25">
      <c r="J497" s="89"/>
      <c r="K497" s="89"/>
      <c r="L497" s="89"/>
      <c r="M497" s="89"/>
      <c r="N497" s="89"/>
      <c r="O497" s="89"/>
    </row>
    <row r="498" spans="10:15" x14ac:dyDescent="0.25">
      <c r="J498" s="89"/>
      <c r="K498" s="89"/>
      <c r="L498" s="89"/>
      <c r="M498" s="89"/>
      <c r="N498" s="89"/>
      <c r="O498" s="89"/>
    </row>
    <row r="499" spans="10:15" x14ac:dyDescent="0.25">
      <c r="J499" s="89"/>
      <c r="K499" s="89"/>
      <c r="L499" s="89"/>
      <c r="M499" s="89"/>
      <c r="N499" s="89"/>
      <c r="O499" s="89"/>
    </row>
    <row r="500" spans="10:15" x14ac:dyDescent="0.25">
      <c r="J500" s="89"/>
      <c r="K500" s="89"/>
      <c r="L500" s="89"/>
      <c r="M500" s="89"/>
      <c r="N500" s="89"/>
      <c r="O500" s="89"/>
    </row>
    <row r="501" spans="10:15" x14ac:dyDescent="0.25">
      <c r="J501" s="89"/>
      <c r="K501" s="89"/>
      <c r="L501" s="89"/>
      <c r="M501" s="89"/>
      <c r="N501" s="89"/>
      <c r="O501" s="89"/>
    </row>
    <row r="502" spans="10:15" x14ac:dyDescent="0.25">
      <c r="J502" s="89"/>
      <c r="K502" s="89"/>
      <c r="L502" s="89"/>
      <c r="M502" s="89"/>
      <c r="N502" s="89"/>
      <c r="O502" s="89"/>
    </row>
    <row r="503" spans="10:15" x14ac:dyDescent="0.25">
      <c r="J503" s="89"/>
      <c r="K503" s="89"/>
      <c r="L503" s="89"/>
      <c r="M503" s="89"/>
      <c r="N503" s="89"/>
      <c r="O503" s="89"/>
    </row>
    <row r="504" spans="10:15" x14ac:dyDescent="0.25">
      <c r="J504" s="89"/>
      <c r="K504" s="89"/>
      <c r="L504" s="89"/>
      <c r="M504" s="89"/>
      <c r="N504" s="89"/>
      <c r="O504" s="89"/>
    </row>
    <row r="505" spans="10:15" x14ac:dyDescent="0.25">
      <c r="J505" s="89"/>
      <c r="K505" s="89"/>
      <c r="L505" s="89"/>
      <c r="M505" s="89"/>
      <c r="N505" s="89"/>
      <c r="O505" s="89"/>
    </row>
    <row r="506" spans="10:15" x14ac:dyDescent="0.25">
      <c r="J506" s="89"/>
      <c r="K506" s="89"/>
      <c r="L506" s="89"/>
      <c r="M506" s="89"/>
      <c r="N506" s="89"/>
      <c r="O506" s="89"/>
    </row>
    <row r="507" spans="10:15" x14ac:dyDescent="0.25">
      <c r="J507" s="89"/>
      <c r="K507" s="89"/>
      <c r="L507" s="89"/>
      <c r="M507" s="89"/>
      <c r="N507" s="89"/>
      <c r="O507" s="89"/>
    </row>
    <row r="508" spans="10:15" x14ac:dyDescent="0.25">
      <c r="J508" s="89"/>
      <c r="K508" s="89"/>
      <c r="L508" s="89"/>
      <c r="M508" s="89"/>
      <c r="N508" s="89"/>
      <c r="O508" s="89"/>
    </row>
    <row r="509" spans="10:15" x14ac:dyDescent="0.25">
      <c r="J509" s="89"/>
      <c r="K509" s="89"/>
      <c r="L509" s="89"/>
      <c r="M509" s="89"/>
      <c r="N509" s="89"/>
      <c r="O509" s="89"/>
    </row>
    <row r="510" spans="10:15" x14ac:dyDescent="0.25">
      <c r="J510" s="89"/>
      <c r="K510" s="89"/>
      <c r="L510" s="89"/>
      <c r="M510" s="89"/>
      <c r="N510" s="89"/>
      <c r="O510" s="89"/>
    </row>
    <row r="511" spans="10:15" x14ac:dyDescent="0.25">
      <c r="J511" s="89"/>
      <c r="K511" s="89"/>
      <c r="L511" s="89"/>
      <c r="M511" s="89"/>
      <c r="N511" s="89"/>
      <c r="O511" s="89"/>
    </row>
    <row r="512" spans="10:15" x14ac:dyDescent="0.25">
      <c r="J512" s="89"/>
      <c r="K512" s="89"/>
      <c r="L512" s="89"/>
      <c r="M512" s="89"/>
      <c r="N512" s="89"/>
      <c r="O512" s="89"/>
    </row>
    <row r="513" spans="10:15" x14ac:dyDescent="0.25">
      <c r="J513" s="89"/>
      <c r="K513" s="89"/>
      <c r="L513" s="89"/>
      <c r="M513" s="89"/>
      <c r="N513" s="89"/>
      <c r="O513" s="89"/>
    </row>
    <row r="514" spans="10:15" x14ac:dyDescent="0.25">
      <c r="J514" s="89"/>
      <c r="K514" s="89"/>
      <c r="L514" s="89"/>
      <c r="M514" s="89"/>
      <c r="N514" s="89"/>
      <c r="O514" s="89"/>
    </row>
    <row r="515" spans="10:15" x14ac:dyDescent="0.25">
      <c r="J515" s="89"/>
      <c r="K515" s="89"/>
      <c r="L515" s="89"/>
      <c r="M515" s="89"/>
      <c r="N515" s="89"/>
      <c r="O515" s="89"/>
    </row>
    <row r="516" spans="10:15" x14ac:dyDescent="0.25">
      <c r="J516" s="89"/>
      <c r="K516" s="89"/>
      <c r="L516" s="89"/>
      <c r="M516" s="89"/>
      <c r="N516" s="89"/>
      <c r="O516" s="89"/>
    </row>
    <row r="517" spans="10:15" x14ac:dyDescent="0.25">
      <c r="J517" s="89"/>
      <c r="K517" s="89"/>
      <c r="L517" s="89"/>
      <c r="M517" s="89"/>
      <c r="N517" s="89"/>
      <c r="O517" s="89"/>
    </row>
    <row r="518" spans="10:15" x14ac:dyDescent="0.25">
      <c r="J518" s="89"/>
      <c r="K518" s="89"/>
      <c r="L518" s="89"/>
      <c r="M518" s="89"/>
      <c r="N518" s="89"/>
      <c r="O518" s="89"/>
    </row>
    <row r="519" spans="10:15" x14ac:dyDescent="0.25">
      <c r="J519" s="89"/>
      <c r="K519" s="89"/>
      <c r="L519" s="89"/>
      <c r="M519" s="89"/>
      <c r="N519" s="89"/>
      <c r="O519" s="89"/>
    </row>
    <row r="520" spans="10:15" x14ac:dyDescent="0.25">
      <c r="J520" s="89"/>
      <c r="K520" s="89"/>
      <c r="L520" s="89"/>
      <c r="M520" s="89"/>
      <c r="N520" s="89"/>
      <c r="O520" s="89"/>
    </row>
    <row r="521" spans="10:15" x14ac:dyDescent="0.25">
      <c r="J521" s="89"/>
      <c r="K521" s="89"/>
      <c r="L521" s="89"/>
      <c r="M521" s="89"/>
      <c r="N521" s="89"/>
      <c r="O521" s="89"/>
    </row>
    <row r="522" spans="10:15" x14ac:dyDescent="0.25">
      <c r="J522" s="89"/>
      <c r="K522" s="89"/>
      <c r="L522" s="89"/>
      <c r="M522" s="89"/>
      <c r="N522" s="89"/>
      <c r="O522" s="89"/>
    </row>
    <row r="523" spans="10:15" x14ac:dyDescent="0.25">
      <c r="J523" s="89"/>
      <c r="K523" s="89"/>
      <c r="L523" s="89"/>
      <c r="M523" s="89"/>
      <c r="N523" s="89"/>
      <c r="O523" s="89"/>
    </row>
    <row r="524" spans="10:15" x14ac:dyDescent="0.25">
      <c r="J524" s="89"/>
      <c r="K524" s="89"/>
      <c r="L524" s="89"/>
      <c r="M524" s="89"/>
      <c r="N524" s="89"/>
      <c r="O524" s="89"/>
    </row>
    <row r="525" spans="10:15" x14ac:dyDescent="0.25">
      <c r="J525" s="89"/>
      <c r="K525" s="89"/>
      <c r="L525" s="89"/>
      <c r="M525" s="89"/>
      <c r="N525" s="89"/>
      <c r="O525" s="89"/>
    </row>
    <row r="526" spans="10:15" x14ac:dyDescent="0.25">
      <c r="J526" s="89"/>
      <c r="K526" s="89"/>
      <c r="L526" s="89"/>
      <c r="M526" s="89"/>
      <c r="N526" s="89"/>
      <c r="O526" s="89"/>
    </row>
    <row r="527" spans="10:15" x14ac:dyDescent="0.25">
      <c r="J527" s="89"/>
      <c r="K527" s="89"/>
      <c r="L527" s="89"/>
      <c r="M527" s="89"/>
      <c r="N527" s="89"/>
      <c r="O527" s="89"/>
    </row>
    <row r="528" spans="10:15" x14ac:dyDescent="0.25">
      <c r="J528" s="89"/>
      <c r="K528" s="89"/>
      <c r="L528" s="89"/>
      <c r="M528" s="89"/>
      <c r="N528" s="89"/>
      <c r="O528" s="89"/>
    </row>
    <row r="529" spans="10:15" x14ac:dyDescent="0.25">
      <c r="J529" s="89"/>
      <c r="K529" s="89"/>
      <c r="L529" s="89"/>
      <c r="M529" s="89"/>
      <c r="N529" s="89"/>
      <c r="O529" s="89"/>
    </row>
    <row r="530" spans="10:15" x14ac:dyDescent="0.25">
      <c r="J530" s="89"/>
      <c r="K530" s="89"/>
      <c r="L530" s="89"/>
      <c r="M530" s="89"/>
      <c r="N530" s="89"/>
      <c r="O530" s="89"/>
    </row>
    <row r="531" spans="10:15" x14ac:dyDescent="0.25">
      <c r="J531" s="89"/>
      <c r="K531" s="89"/>
      <c r="L531" s="89"/>
      <c r="M531" s="89"/>
      <c r="N531" s="89"/>
      <c r="O531" s="89"/>
    </row>
    <row r="532" spans="10:15" x14ac:dyDescent="0.25">
      <c r="J532" s="89"/>
      <c r="K532" s="89"/>
      <c r="L532" s="89"/>
      <c r="M532" s="89"/>
      <c r="N532" s="89"/>
      <c r="O532" s="89"/>
    </row>
    <row r="533" spans="10:15" x14ac:dyDescent="0.25">
      <c r="J533" s="89"/>
      <c r="K533" s="89"/>
      <c r="L533" s="89"/>
      <c r="M533" s="89"/>
      <c r="N533" s="89"/>
      <c r="O533" s="89"/>
    </row>
    <row r="534" spans="10:15" x14ac:dyDescent="0.25">
      <c r="J534" s="89"/>
      <c r="K534" s="89"/>
      <c r="L534" s="89"/>
      <c r="M534" s="89"/>
      <c r="N534" s="89"/>
      <c r="O534" s="89"/>
    </row>
    <row r="535" spans="10:15" x14ac:dyDescent="0.25">
      <c r="J535" s="89"/>
      <c r="K535" s="89"/>
      <c r="L535" s="89"/>
      <c r="M535" s="89"/>
      <c r="N535" s="89"/>
      <c r="O535" s="89"/>
    </row>
    <row r="536" spans="10:15" x14ac:dyDescent="0.25">
      <c r="J536" s="89"/>
      <c r="K536" s="89"/>
      <c r="L536" s="89"/>
      <c r="M536" s="89"/>
      <c r="N536" s="89"/>
      <c r="O536" s="89"/>
    </row>
    <row r="537" spans="10:15" x14ac:dyDescent="0.25">
      <c r="J537" s="89"/>
      <c r="K537" s="89"/>
      <c r="L537" s="89"/>
      <c r="M537" s="89"/>
      <c r="N537" s="89"/>
      <c r="O537" s="89"/>
    </row>
    <row r="538" spans="10:15" x14ac:dyDescent="0.25">
      <c r="J538" s="89"/>
      <c r="K538" s="89"/>
      <c r="L538" s="89"/>
      <c r="M538" s="89"/>
      <c r="N538" s="89"/>
      <c r="O538" s="89"/>
    </row>
    <row r="539" spans="10:15" x14ac:dyDescent="0.25">
      <c r="J539" s="89"/>
      <c r="K539" s="89"/>
      <c r="L539" s="89"/>
      <c r="M539" s="89"/>
      <c r="N539" s="89"/>
      <c r="O539" s="89"/>
    </row>
    <row r="540" spans="10:15" x14ac:dyDescent="0.25">
      <c r="J540" s="89"/>
      <c r="K540" s="89"/>
      <c r="L540" s="89"/>
      <c r="M540" s="89"/>
      <c r="N540" s="89"/>
      <c r="O540" s="89"/>
    </row>
    <row r="541" spans="10:15" x14ac:dyDescent="0.25">
      <c r="J541" s="89"/>
      <c r="K541" s="89"/>
      <c r="L541" s="89"/>
      <c r="M541" s="89"/>
      <c r="N541" s="89"/>
      <c r="O541" s="89"/>
    </row>
    <row r="542" spans="10:15" x14ac:dyDescent="0.25">
      <c r="J542" s="89"/>
      <c r="K542" s="89"/>
      <c r="L542" s="89"/>
      <c r="M542" s="89"/>
      <c r="N542" s="89"/>
      <c r="O542" s="89"/>
    </row>
    <row r="543" spans="10:15" x14ac:dyDescent="0.25">
      <c r="J543" s="89"/>
      <c r="K543" s="89"/>
      <c r="L543" s="89"/>
      <c r="M543" s="89"/>
      <c r="N543" s="89"/>
      <c r="O543" s="89"/>
    </row>
    <row r="544" spans="10:15" x14ac:dyDescent="0.25">
      <c r="J544" s="89"/>
      <c r="K544" s="89"/>
      <c r="L544" s="89"/>
      <c r="M544" s="89"/>
      <c r="N544" s="89"/>
      <c r="O544" s="89"/>
    </row>
    <row r="545" spans="10:15" x14ac:dyDescent="0.25">
      <c r="J545" s="89"/>
      <c r="K545" s="89"/>
      <c r="L545" s="89"/>
      <c r="M545" s="89"/>
      <c r="N545" s="89"/>
      <c r="O545" s="89"/>
    </row>
    <row r="546" spans="10:15" x14ac:dyDescent="0.25">
      <c r="J546" s="89"/>
      <c r="K546" s="89"/>
      <c r="L546" s="89"/>
      <c r="M546" s="89"/>
      <c r="N546" s="89"/>
      <c r="O546" s="89"/>
    </row>
    <row r="547" spans="10:15" x14ac:dyDescent="0.25">
      <c r="J547" s="89"/>
      <c r="K547" s="89"/>
      <c r="L547" s="89"/>
      <c r="M547" s="89"/>
      <c r="N547" s="89"/>
      <c r="O547" s="89"/>
    </row>
    <row r="548" spans="10:15" x14ac:dyDescent="0.25">
      <c r="J548" s="89"/>
      <c r="K548" s="89"/>
      <c r="L548" s="89"/>
      <c r="M548" s="89"/>
      <c r="N548" s="89"/>
      <c r="O548" s="89"/>
    </row>
    <row r="549" spans="10:15" x14ac:dyDescent="0.25">
      <c r="J549" s="89"/>
      <c r="K549" s="89"/>
      <c r="L549" s="89"/>
      <c r="M549" s="89"/>
      <c r="N549" s="89"/>
      <c r="O549" s="89"/>
    </row>
    <row r="550" spans="10:15" x14ac:dyDescent="0.25">
      <c r="J550" s="89"/>
      <c r="K550" s="89"/>
      <c r="L550" s="89"/>
      <c r="M550" s="89"/>
      <c r="N550" s="89"/>
      <c r="O550" s="89"/>
    </row>
    <row r="551" spans="10:15" x14ac:dyDescent="0.25">
      <c r="J551" s="89"/>
      <c r="K551" s="89"/>
      <c r="L551" s="89"/>
      <c r="M551" s="89"/>
      <c r="N551" s="89"/>
      <c r="O551" s="89"/>
    </row>
    <row r="552" spans="10:15" x14ac:dyDescent="0.25">
      <c r="J552" s="89"/>
      <c r="K552" s="89"/>
      <c r="L552" s="89"/>
      <c r="M552" s="89"/>
      <c r="N552" s="89"/>
      <c r="O552" s="89"/>
    </row>
    <row r="553" spans="10:15" x14ac:dyDescent="0.25">
      <c r="J553" s="89"/>
      <c r="K553" s="89"/>
      <c r="L553" s="89"/>
      <c r="M553" s="89"/>
      <c r="N553" s="89"/>
      <c r="O553" s="89"/>
    </row>
    <row r="554" spans="10:15" x14ac:dyDescent="0.25">
      <c r="J554" s="89"/>
      <c r="K554" s="89"/>
      <c r="L554" s="89"/>
      <c r="M554" s="89"/>
      <c r="N554" s="89"/>
      <c r="O554" s="89"/>
    </row>
    <row r="555" spans="10:15" x14ac:dyDescent="0.25">
      <c r="J555" s="89"/>
      <c r="K555" s="89"/>
      <c r="L555" s="89"/>
      <c r="M555" s="89"/>
      <c r="N555" s="89"/>
      <c r="O555" s="89"/>
    </row>
    <row r="556" spans="10:15" x14ac:dyDescent="0.25">
      <c r="J556" s="89"/>
      <c r="K556" s="89"/>
      <c r="L556" s="89"/>
      <c r="M556" s="89"/>
      <c r="N556" s="89"/>
      <c r="O556" s="89"/>
    </row>
    <row r="557" spans="10:15" x14ac:dyDescent="0.25">
      <c r="J557" s="89"/>
      <c r="K557" s="89"/>
      <c r="L557" s="89"/>
      <c r="M557" s="89"/>
      <c r="N557" s="89"/>
      <c r="O557" s="89"/>
    </row>
    <row r="558" spans="10:15" x14ac:dyDescent="0.25">
      <c r="J558" s="89"/>
      <c r="K558" s="89"/>
      <c r="L558" s="89"/>
      <c r="M558" s="89"/>
      <c r="N558" s="89"/>
      <c r="O558" s="89"/>
    </row>
    <row r="559" spans="10:15" x14ac:dyDescent="0.25">
      <c r="J559" s="89"/>
      <c r="K559" s="89"/>
      <c r="L559" s="89"/>
      <c r="M559" s="89"/>
      <c r="N559" s="89"/>
      <c r="O559" s="89"/>
    </row>
    <row r="560" spans="10:15" x14ac:dyDescent="0.25">
      <c r="J560" s="89"/>
      <c r="K560" s="89"/>
      <c r="L560" s="89"/>
      <c r="M560" s="89"/>
      <c r="N560" s="89"/>
      <c r="O560" s="89"/>
    </row>
    <row r="561" spans="10:15" x14ac:dyDescent="0.25">
      <c r="J561" s="89"/>
      <c r="K561" s="89"/>
      <c r="L561" s="89"/>
      <c r="M561" s="89"/>
      <c r="N561" s="89"/>
      <c r="O561" s="89"/>
    </row>
    <row r="562" spans="10:15" x14ac:dyDescent="0.25">
      <c r="J562" s="89"/>
      <c r="K562" s="89"/>
      <c r="L562" s="89"/>
      <c r="M562" s="89"/>
      <c r="N562" s="89"/>
      <c r="O562" s="89"/>
    </row>
    <row r="563" spans="10:15" x14ac:dyDescent="0.25">
      <c r="J563" s="89"/>
      <c r="K563" s="89"/>
      <c r="L563" s="89"/>
      <c r="M563" s="89"/>
      <c r="N563" s="89"/>
      <c r="O563" s="89"/>
    </row>
    <row r="564" spans="10:15" x14ac:dyDescent="0.25">
      <c r="J564" s="89"/>
      <c r="K564" s="89"/>
      <c r="L564" s="89"/>
      <c r="M564" s="89"/>
      <c r="N564" s="89"/>
      <c r="O564" s="89"/>
    </row>
  </sheetData>
  <sortState ref="A8:J95">
    <sortCondition ref="A10"/>
  </sortState>
  <dataConsolidate/>
  <customSheetViews>
    <customSheetView guid="{358EF368-5363-4FD3-973B-B86369209388}" scale="90" showPageBreaks="1" filter="1" showAutoFilter="1" showRuler="0">
      <selection activeCell="C19" sqref="C19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2">
          <filters>
            <filter val="Lucy Goosey"/>
          </filters>
        </filterColumn>
      </autoFilter>
    </customSheetView>
    <customSheetView guid="{0F4F730E-4E96-44B2-972F-907EF6237BB3}" scale="90" showPageBreaks="1" filter="1" showAutoFilter="1" showRuler="0">
      <selection activeCell="I29" sqref="I29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8">
          <customFilters>
            <customFilter operator="greaterThanOrEqual" val="1000"/>
          </customFilters>
        </filterColumn>
      </autoFilter>
    </customSheetView>
    <customSheetView guid="{F6162F39-E94A-44B0-A460-1E75860E605A}" scale="90" showPageBreaks="1" filter="1" showAutoFilter="1" showRuler="0" topLeftCell="A7">
      <selection activeCell="C33" sqref="C33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>
        <oddHeader>&amp;L&amp;D&amp;CMy Worksheet&amp;R&amp;F&amp;A</oddHeader>
        <oddFooter>Page &amp;P</oddFooter>
      </headerFooter>
      <autoFilter ref="A7:I95" xr:uid="{00000000-0000-0000-0000-000000000000}">
        <filterColumn colId="2">
          <filters>
            <filter val="Bates Motel"/>
          </filters>
        </filterColumn>
      </autoFilter>
    </customSheetView>
    <customSheetView guid="{A26506CF-EE14-45CB-98D0-3C0C6A37268B}" scale="90" showPageBreaks="1" showRuler="0">
      <selection activeCell="C10" sqref="C10"/>
      <rowBreaks count="3" manualBreakCount="3">
        <brk id="54" max="16383" man="1"/>
        <brk id="140" max="16383" man="1"/>
        <brk id="180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>
        <oddHeader>&amp;L&amp;D&amp;CMy Worksheet&amp;R&amp;F&amp;A</oddHeader>
        <oddFooter>Page &amp;P</oddFooter>
      </headerFooter>
    </customSheetView>
  </customSheetViews>
  <mergeCells count="2">
    <mergeCell ref="A2:J2"/>
    <mergeCell ref="A1:J1"/>
  </mergeCells>
  <phoneticPr fontId="0" type="noConversion"/>
  <printOptions horizontalCentered="1"/>
  <pageMargins left="1" right="1" top="1" bottom="1" header="0.5" footer="0.5"/>
  <pageSetup fitToHeight="2" orientation="portrait" horizontalDpi="4294967292" verticalDpi="180" r:id="rId5"/>
  <headerFooter alignWithMargins="0"/>
  <rowBreaks count="2" manualBreakCount="2">
    <brk id="140" max="16383" man="1"/>
    <brk id="180" max="16383" man="1"/>
  </rowBreaks>
  <legacy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0000"/>
    <pageSetUpPr autoPageBreaks="0"/>
  </sheetPr>
  <dimension ref="A1:BI550"/>
  <sheetViews>
    <sheetView topLeftCell="A48" zoomScale="90" zoomScaleNormal="90" workbookViewId="0">
      <selection activeCell="B8" sqref="B8:B82"/>
    </sheetView>
  </sheetViews>
  <sheetFormatPr defaultRowHeight="16.5" x14ac:dyDescent="0.25"/>
  <cols>
    <col min="1" max="1" width="9" style="8" customWidth="1"/>
    <col min="2" max="2" width="13.140625" style="9" bestFit="1" customWidth="1"/>
    <col min="3" max="3" width="25" style="8" bestFit="1" customWidth="1"/>
    <col min="4" max="4" width="11.28515625" style="10" bestFit="1" customWidth="1"/>
    <col min="5" max="5" width="11.42578125" style="10" bestFit="1" customWidth="1"/>
    <col min="6" max="6" width="9.28515625" style="11" customWidth="1"/>
    <col min="7" max="7" width="10.28515625" style="11" bestFit="1" customWidth="1"/>
    <col min="8" max="8" width="12" style="11" customWidth="1"/>
    <col min="9" max="9" width="15.7109375" style="12" bestFit="1" customWidth="1"/>
    <col min="10" max="17" width="9.140625" style="8"/>
    <col min="18" max="16384" width="9.140625" style="5"/>
  </cols>
  <sheetData>
    <row r="1" spans="1:61" ht="27.75" x14ac:dyDescent="0.4">
      <c r="A1" s="124" t="s">
        <v>61</v>
      </c>
      <c r="B1" s="124"/>
      <c r="C1" s="124"/>
      <c r="D1" s="124"/>
      <c r="E1" s="124"/>
      <c r="F1" s="124"/>
      <c r="G1" s="124"/>
      <c r="H1" s="124"/>
      <c r="I1" s="124"/>
      <c r="J1"/>
      <c r="K1"/>
      <c r="L1"/>
      <c r="M1"/>
      <c r="N1"/>
      <c r="O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8" x14ac:dyDescent="0.25">
      <c r="A2" s="125" t="s">
        <v>70</v>
      </c>
      <c r="B2" s="125"/>
      <c r="C2" s="125"/>
      <c r="D2" s="125"/>
      <c r="E2" s="125"/>
      <c r="F2" s="125"/>
      <c r="G2" s="125"/>
      <c r="H2" s="125"/>
      <c r="I2" s="125"/>
      <c r="J2"/>
      <c r="K2"/>
      <c r="L2"/>
      <c r="M2"/>
      <c r="N2"/>
      <c r="O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8" x14ac:dyDescent="0.25">
      <c r="A3" s="37"/>
      <c r="B3" s="38"/>
      <c r="C3" s="39"/>
      <c r="D3" s="37"/>
      <c r="E3" s="37"/>
      <c r="F3" s="37"/>
      <c r="G3" s="37"/>
      <c r="H3" s="37"/>
      <c r="I3" s="37"/>
      <c r="J3"/>
      <c r="K3"/>
      <c r="L3"/>
      <c r="M3"/>
      <c r="N3"/>
      <c r="O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33.75" thickBot="1" x14ac:dyDescent="0.3">
      <c r="A4" s="37"/>
      <c r="B4" s="39" t="s">
        <v>0</v>
      </c>
      <c r="C4" s="39" t="s">
        <v>53</v>
      </c>
      <c r="D4" s="40" t="s">
        <v>62</v>
      </c>
      <c r="E4" s="40" t="s">
        <v>63</v>
      </c>
      <c r="F4" s="80" t="s">
        <v>64</v>
      </c>
      <c r="G4" s="40" t="s">
        <v>65</v>
      </c>
      <c r="H4" s="80" t="s">
        <v>66</v>
      </c>
      <c r="I4" s="37"/>
      <c r="J4"/>
      <c r="K4"/>
      <c r="L4"/>
      <c r="M4"/>
      <c r="N4"/>
      <c r="O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ht="18.75" thickBot="1" x14ac:dyDescent="0.3">
      <c r="A5" s="37"/>
      <c r="B5" s="41">
        <f>SUM(I8:I140)</f>
        <v>101100</v>
      </c>
      <c r="C5" s="42">
        <f>SUM(D8:F82)</f>
        <v>1408</v>
      </c>
      <c r="D5" s="43">
        <f>SUM(D8:D82)</f>
        <v>672</v>
      </c>
      <c r="E5" s="44">
        <f>SUM(E8:E82)</f>
        <v>512</v>
      </c>
      <c r="F5" s="45">
        <f>SUM(F8:F82)</f>
        <v>224</v>
      </c>
      <c r="G5" s="44">
        <f>SUM(G8:G82)</f>
        <v>432</v>
      </c>
      <c r="H5" s="45">
        <f>SUM(H8:H82)</f>
        <v>182</v>
      </c>
      <c r="I5" s="37"/>
      <c r="J5"/>
      <c r="K5"/>
      <c r="L5"/>
      <c r="M5"/>
      <c r="N5"/>
      <c r="O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25">
      <c r="A6" s="46"/>
      <c r="B6" s="47"/>
      <c r="C6" s="47"/>
      <c r="D6" s="47"/>
      <c r="E6" s="47"/>
      <c r="F6" s="47"/>
      <c r="G6" s="47"/>
      <c r="H6" s="47"/>
      <c r="I6" s="47"/>
      <c r="J6"/>
      <c r="K6"/>
      <c r="L6"/>
      <c r="M6"/>
      <c r="N6"/>
      <c r="O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61" ht="33.75" thickBot="1" x14ac:dyDescent="0.3">
      <c r="A7" s="50" t="s">
        <v>1</v>
      </c>
      <c r="B7" s="51" t="s">
        <v>2</v>
      </c>
      <c r="C7" s="50" t="s">
        <v>3</v>
      </c>
      <c r="D7" s="52" t="s">
        <v>62</v>
      </c>
      <c r="E7" s="52" t="s">
        <v>63</v>
      </c>
      <c r="F7" s="50" t="s">
        <v>64</v>
      </c>
      <c r="G7" s="50" t="s">
        <v>65</v>
      </c>
      <c r="H7" s="50" t="s">
        <v>66</v>
      </c>
      <c r="I7" s="53" t="s">
        <v>4</v>
      </c>
      <c r="J7" s="52" t="s">
        <v>54</v>
      </c>
      <c r="K7"/>
      <c r="L7"/>
      <c r="M7"/>
      <c r="N7"/>
      <c r="O7"/>
    </row>
    <row r="8" spans="1:61" ht="17.25" thickTop="1" x14ac:dyDescent="0.25">
      <c r="A8" s="6">
        <v>201</v>
      </c>
      <c r="B8" s="81">
        <v>43133</v>
      </c>
      <c r="C8" s="6" t="s">
        <v>52</v>
      </c>
      <c r="D8" s="48">
        <v>5</v>
      </c>
      <c r="E8" s="48">
        <v>0</v>
      </c>
      <c r="F8" s="48">
        <v>5</v>
      </c>
      <c r="G8" s="48">
        <v>0</v>
      </c>
      <c r="H8" s="48">
        <v>5</v>
      </c>
      <c r="I8" s="49">
        <f t="shared" ref="I8:I39" si="0">SUM(D8:H8)*Fee</f>
        <v>750</v>
      </c>
      <c r="J8" s="72" t="s">
        <v>55</v>
      </c>
      <c r="K8"/>
      <c r="L8"/>
      <c r="M8"/>
      <c r="N8"/>
      <c r="O8"/>
    </row>
    <row r="9" spans="1:61" x14ac:dyDescent="0.25">
      <c r="A9" s="6">
        <v>202</v>
      </c>
      <c r="B9" s="81">
        <v>43133</v>
      </c>
      <c r="C9" s="6" t="s">
        <v>34</v>
      </c>
      <c r="D9" s="48">
        <v>0</v>
      </c>
      <c r="E9" s="48">
        <v>1</v>
      </c>
      <c r="F9" s="48">
        <v>1</v>
      </c>
      <c r="G9" s="48">
        <v>1</v>
      </c>
      <c r="H9" s="48">
        <v>1</v>
      </c>
      <c r="I9" s="49">
        <f t="shared" si="0"/>
        <v>200</v>
      </c>
      <c r="J9" s="72" t="s">
        <v>55</v>
      </c>
      <c r="K9"/>
      <c r="L9"/>
      <c r="M9"/>
      <c r="N9"/>
      <c r="O9"/>
    </row>
    <row r="10" spans="1:61" x14ac:dyDescent="0.25">
      <c r="A10" s="6">
        <v>203</v>
      </c>
      <c r="B10" s="81">
        <v>43133</v>
      </c>
      <c r="C10" s="6" t="s">
        <v>5</v>
      </c>
      <c r="D10" s="48">
        <v>2</v>
      </c>
      <c r="E10" s="48">
        <v>1</v>
      </c>
      <c r="F10" s="48">
        <v>1</v>
      </c>
      <c r="G10" s="48">
        <v>1</v>
      </c>
      <c r="H10" s="48">
        <v>1</v>
      </c>
      <c r="I10" s="49">
        <f t="shared" si="0"/>
        <v>300</v>
      </c>
      <c r="J10" s="72" t="s">
        <v>56</v>
      </c>
      <c r="K10"/>
      <c r="L10"/>
      <c r="M10"/>
      <c r="N10"/>
      <c r="O10"/>
    </row>
    <row r="11" spans="1:61" x14ac:dyDescent="0.25">
      <c r="A11" s="6">
        <v>204</v>
      </c>
      <c r="B11" s="81">
        <v>43134</v>
      </c>
      <c r="C11" s="6" t="s">
        <v>32</v>
      </c>
      <c r="D11" s="48">
        <v>6</v>
      </c>
      <c r="E11" s="48">
        <v>0</v>
      </c>
      <c r="F11" s="48">
        <v>0</v>
      </c>
      <c r="G11" s="48">
        <v>0</v>
      </c>
      <c r="H11" s="48">
        <v>0</v>
      </c>
      <c r="I11" s="49">
        <f t="shared" si="0"/>
        <v>300</v>
      </c>
      <c r="J11" s="72" t="s">
        <v>55</v>
      </c>
      <c r="K11"/>
      <c r="L11"/>
      <c r="M11"/>
      <c r="N11"/>
      <c r="O11"/>
    </row>
    <row r="12" spans="1:61" x14ac:dyDescent="0.25">
      <c r="A12" s="6">
        <v>205</v>
      </c>
      <c r="B12" s="81">
        <v>43134</v>
      </c>
      <c r="C12" s="6" t="s">
        <v>38</v>
      </c>
      <c r="D12" s="48">
        <v>1</v>
      </c>
      <c r="E12" s="48">
        <v>0</v>
      </c>
      <c r="F12" s="48">
        <v>0</v>
      </c>
      <c r="G12" s="48">
        <v>0</v>
      </c>
      <c r="H12" s="48">
        <v>0</v>
      </c>
      <c r="I12" s="49">
        <f t="shared" si="0"/>
        <v>50</v>
      </c>
      <c r="J12" s="72" t="s">
        <v>55</v>
      </c>
      <c r="K12"/>
      <c r="L12"/>
      <c r="M12"/>
      <c r="N12"/>
      <c r="O12"/>
    </row>
    <row r="13" spans="1:61" x14ac:dyDescent="0.25">
      <c r="A13" s="6">
        <v>206</v>
      </c>
      <c r="B13" s="81">
        <v>43134</v>
      </c>
      <c r="C13" s="6" t="s">
        <v>35</v>
      </c>
      <c r="D13" s="48">
        <v>12</v>
      </c>
      <c r="E13" s="48">
        <v>10</v>
      </c>
      <c r="F13" s="48">
        <v>12</v>
      </c>
      <c r="G13" s="48">
        <v>5</v>
      </c>
      <c r="H13" s="48">
        <v>5</v>
      </c>
      <c r="I13" s="49">
        <f t="shared" si="0"/>
        <v>2200</v>
      </c>
      <c r="J13" s="72" t="s">
        <v>56</v>
      </c>
      <c r="K13"/>
      <c r="L13"/>
      <c r="M13"/>
      <c r="N13"/>
      <c r="O13"/>
    </row>
    <row r="14" spans="1:61" x14ac:dyDescent="0.25">
      <c r="A14" s="6">
        <v>207</v>
      </c>
      <c r="B14" s="81">
        <v>43134</v>
      </c>
      <c r="C14" s="6" t="s">
        <v>37</v>
      </c>
      <c r="D14" s="48">
        <v>1</v>
      </c>
      <c r="E14" s="48">
        <v>1</v>
      </c>
      <c r="F14" s="48">
        <v>0</v>
      </c>
      <c r="G14" s="48">
        <v>1</v>
      </c>
      <c r="H14" s="48">
        <v>0</v>
      </c>
      <c r="I14" s="49">
        <f t="shared" si="0"/>
        <v>150</v>
      </c>
      <c r="J14" s="72" t="s">
        <v>55</v>
      </c>
      <c r="K14"/>
      <c r="L14"/>
      <c r="M14"/>
      <c r="N14"/>
      <c r="O14"/>
    </row>
    <row r="15" spans="1:61" x14ac:dyDescent="0.25">
      <c r="A15" s="6">
        <v>208</v>
      </c>
      <c r="B15" s="81">
        <v>43134</v>
      </c>
      <c r="C15" s="6" t="s">
        <v>36</v>
      </c>
      <c r="D15" s="48">
        <v>4</v>
      </c>
      <c r="E15" s="48">
        <v>0</v>
      </c>
      <c r="F15" s="48">
        <v>0</v>
      </c>
      <c r="G15" s="48">
        <v>0</v>
      </c>
      <c r="H15" s="48">
        <v>0</v>
      </c>
      <c r="I15" s="49">
        <f t="shared" si="0"/>
        <v>200</v>
      </c>
      <c r="J15" s="72" t="s">
        <v>56</v>
      </c>
      <c r="K15"/>
      <c r="L15"/>
      <c r="M15"/>
      <c r="N15"/>
      <c r="O15"/>
    </row>
    <row r="16" spans="1:61" x14ac:dyDescent="0.25">
      <c r="A16" s="6">
        <v>209</v>
      </c>
      <c r="B16" s="81">
        <v>43135</v>
      </c>
      <c r="C16" s="6" t="s">
        <v>52</v>
      </c>
      <c r="D16" s="48">
        <v>0</v>
      </c>
      <c r="E16" s="48">
        <v>7</v>
      </c>
      <c r="F16" s="48">
        <v>5</v>
      </c>
      <c r="G16" s="48">
        <v>0</v>
      </c>
      <c r="H16" s="48">
        <v>5</v>
      </c>
      <c r="I16" s="49">
        <f t="shared" si="0"/>
        <v>850</v>
      </c>
      <c r="J16" s="72" t="s">
        <v>55</v>
      </c>
      <c r="K16"/>
      <c r="L16"/>
      <c r="M16"/>
      <c r="N16"/>
      <c r="O16"/>
    </row>
    <row r="17" spans="1:15" x14ac:dyDescent="0.25">
      <c r="A17" s="6">
        <v>210</v>
      </c>
      <c r="B17" s="81">
        <v>43136</v>
      </c>
      <c r="C17" s="6" t="s">
        <v>39</v>
      </c>
      <c r="D17" s="48">
        <v>1</v>
      </c>
      <c r="E17" s="48">
        <v>1</v>
      </c>
      <c r="F17" s="48">
        <v>3</v>
      </c>
      <c r="G17" s="48">
        <v>0</v>
      </c>
      <c r="H17" s="48">
        <v>0</v>
      </c>
      <c r="I17" s="49">
        <f t="shared" si="0"/>
        <v>250</v>
      </c>
      <c r="J17" s="72" t="s">
        <v>56</v>
      </c>
      <c r="K17"/>
      <c r="L17"/>
      <c r="M17"/>
      <c r="N17"/>
      <c r="O17"/>
    </row>
    <row r="18" spans="1:15" x14ac:dyDescent="0.25">
      <c r="A18" s="6">
        <v>211</v>
      </c>
      <c r="B18" s="81">
        <v>43136</v>
      </c>
      <c r="C18" s="6" t="s">
        <v>49</v>
      </c>
      <c r="D18" s="48">
        <v>3</v>
      </c>
      <c r="E18" s="48">
        <v>0</v>
      </c>
      <c r="F18" s="48">
        <v>1</v>
      </c>
      <c r="G18" s="48">
        <v>0</v>
      </c>
      <c r="H18" s="48">
        <v>1</v>
      </c>
      <c r="I18" s="49">
        <f t="shared" si="0"/>
        <v>250</v>
      </c>
      <c r="J18" s="72" t="s">
        <v>55</v>
      </c>
      <c r="K18"/>
      <c r="L18"/>
      <c r="M18"/>
      <c r="N18"/>
      <c r="O18"/>
    </row>
    <row r="19" spans="1:15" x14ac:dyDescent="0.25">
      <c r="A19" s="6">
        <v>212</v>
      </c>
      <c r="B19" s="81">
        <v>43136</v>
      </c>
      <c r="C19" s="6" t="s">
        <v>40</v>
      </c>
      <c r="D19" s="48">
        <v>1</v>
      </c>
      <c r="E19" s="48">
        <v>1</v>
      </c>
      <c r="F19" s="48">
        <v>6</v>
      </c>
      <c r="G19" s="48">
        <v>1</v>
      </c>
      <c r="H19" s="48">
        <v>6</v>
      </c>
      <c r="I19" s="49">
        <f t="shared" si="0"/>
        <v>750</v>
      </c>
      <c r="J19" s="72" t="s">
        <v>55</v>
      </c>
      <c r="K19"/>
      <c r="L19"/>
      <c r="M19"/>
      <c r="N19"/>
      <c r="O19"/>
    </row>
    <row r="20" spans="1:15" x14ac:dyDescent="0.25">
      <c r="A20" s="6">
        <v>213</v>
      </c>
      <c r="B20" s="81">
        <v>43136</v>
      </c>
      <c r="C20" s="6" t="s">
        <v>41</v>
      </c>
      <c r="D20" s="48">
        <v>10</v>
      </c>
      <c r="E20" s="48">
        <v>0</v>
      </c>
      <c r="F20" s="48">
        <v>3</v>
      </c>
      <c r="G20" s="48">
        <v>0</v>
      </c>
      <c r="H20" s="48">
        <v>3</v>
      </c>
      <c r="I20" s="49">
        <f t="shared" si="0"/>
        <v>800</v>
      </c>
      <c r="J20" s="72" t="s">
        <v>55</v>
      </c>
      <c r="K20"/>
      <c r="L20"/>
      <c r="M20"/>
      <c r="N20"/>
      <c r="O20"/>
    </row>
    <row r="21" spans="1:15" x14ac:dyDescent="0.25">
      <c r="A21" s="6">
        <v>214</v>
      </c>
      <c r="B21" s="81">
        <v>43137</v>
      </c>
      <c r="C21" s="6" t="s">
        <v>44</v>
      </c>
      <c r="D21" s="48">
        <v>25</v>
      </c>
      <c r="E21" s="48">
        <v>50</v>
      </c>
      <c r="F21" s="48">
        <v>5</v>
      </c>
      <c r="G21" s="48">
        <v>20</v>
      </c>
      <c r="H21" s="48">
        <v>0</v>
      </c>
      <c r="I21" s="49">
        <f t="shared" si="0"/>
        <v>5000</v>
      </c>
      <c r="J21" s="72" t="s">
        <v>56</v>
      </c>
      <c r="K21"/>
      <c r="L21"/>
      <c r="M21"/>
      <c r="N21"/>
      <c r="O21"/>
    </row>
    <row r="22" spans="1:15" x14ac:dyDescent="0.25">
      <c r="A22" s="6">
        <v>215</v>
      </c>
      <c r="B22" s="81">
        <v>43137</v>
      </c>
      <c r="C22" s="6" t="s">
        <v>42</v>
      </c>
      <c r="D22" s="48">
        <v>2</v>
      </c>
      <c r="E22" s="48">
        <v>0</v>
      </c>
      <c r="F22" s="48">
        <v>0</v>
      </c>
      <c r="G22" s="48">
        <v>6</v>
      </c>
      <c r="H22" s="48">
        <v>8</v>
      </c>
      <c r="I22" s="49">
        <f t="shared" si="0"/>
        <v>800</v>
      </c>
      <c r="J22" s="72" t="s">
        <v>55</v>
      </c>
      <c r="K22"/>
      <c r="L22"/>
      <c r="M22"/>
      <c r="N22"/>
      <c r="O22"/>
    </row>
    <row r="23" spans="1:15" x14ac:dyDescent="0.25">
      <c r="A23" s="6">
        <v>216</v>
      </c>
      <c r="B23" s="81">
        <v>43137</v>
      </c>
      <c r="C23" s="6" t="s">
        <v>33</v>
      </c>
      <c r="D23" s="48">
        <v>0</v>
      </c>
      <c r="E23" s="48">
        <v>25</v>
      </c>
      <c r="F23" s="48">
        <v>0</v>
      </c>
      <c r="G23" s="48">
        <v>25</v>
      </c>
      <c r="H23" s="48">
        <v>0</v>
      </c>
      <c r="I23" s="49">
        <f t="shared" si="0"/>
        <v>2500</v>
      </c>
      <c r="J23" s="72" t="s">
        <v>55</v>
      </c>
      <c r="K23"/>
      <c r="L23"/>
      <c r="M23"/>
      <c r="N23"/>
      <c r="O23"/>
    </row>
    <row r="24" spans="1:15" x14ac:dyDescent="0.25">
      <c r="A24" s="6">
        <v>217</v>
      </c>
      <c r="B24" s="81">
        <v>43137</v>
      </c>
      <c r="C24" s="6" t="s">
        <v>41</v>
      </c>
      <c r="D24" s="48">
        <v>9</v>
      </c>
      <c r="E24" s="48">
        <v>6</v>
      </c>
      <c r="F24" s="48">
        <v>9</v>
      </c>
      <c r="G24" s="48">
        <v>6</v>
      </c>
      <c r="H24" s="48">
        <v>9</v>
      </c>
      <c r="I24" s="49">
        <f t="shared" si="0"/>
        <v>1950</v>
      </c>
      <c r="J24" s="72" t="s">
        <v>56</v>
      </c>
      <c r="K24"/>
      <c r="L24"/>
      <c r="M24"/>
      <c r="N24"/>
      <c r="O24"/>
    </row>
    <row r="25" spans="1:15" x14ac:dyDescent="0.25">
      <c r="A25" s="6">
        <v>218</v>
      </c>
      <c r="B25" s="81">
        <v>43137</v>
      </c>
      <c r="C25" s="6" t="s">
        <v>43</v>
      </c>
      <c r="D25" s="48">
        <v>1</v>
      </c>
      <c r="E25" s="48">
        <v>0</v>
      </c>
      <c r="F25" s="48">
        <v>1</v>
      </c>
      <c r="G25" s="48">
        <v>3</v>
      </c>
      <c r="H25" s="48">
        <v>1</v>
      </c>
      <c r="I25" s="49">
        <f t="shared" si="0"/>
        <v>300</v>
      </c>
      <c r="J25" s="72" t="s">
        <v>55</v>
      </c>
      <c r="K25"/>
      <c r="L25"/>
      <c r="M25"/>
      <c r="N25"/>
      <c r="O25"/>
    </row>
    <row r="26" spans="1:15" x14ac:dyDescent="0.25">
      <c r="A26" s="6">
        <v>219</v>
      </c>
      <c r="B26" s="81">
        <v>43138</v>
      </c>
      <c r="C26" s="6" t="s">
        <v>51</v>
      </c>
      <c r="D26" s="48">
        <v>0</v>
      </c>
      <c r="E26" s="48">
        <v>0</v>
      </c>
      <c r="F26" s="48">
        <v>10</v>
      </c>
      <c r="G26" s="48">
        <v>0</v>
      </c>
      <c r="H26" s="48">
        <v>10</v>
      </c>
      <c r="I26" s="49">
        <f t="shared" si="0"/>
        <v>1000</v>
      </c>
      <c r="J26" s="72" t="s">
        <v>55</v>
      </c>
      <c r="K26"/>
      <c r="L26"/>
      <c r="M26"/>
      <c r="N26"/>
      <c r="O26"/>
    </row>
    <row r="27" spans="1:15" x14ac:dyDescent="0.25">
      <c r="A27" s="6">
        <v>220</v>
      </c>
      <c r="B27" s="81">
        <v>43138</v>
      </c>
      <c r="C27" s="6" t="s">
        <v>39</v>
      </c>
      <c r="D27" s="48">
        <v>1</v>
      </c>
      <c r="E27" s="48">
        <v>2</v>
      </c>
      <c r="F27" s="48">
        <v>0</v>
      </c>
      <c r="G27" s="48">
        <v>2</v>
      </c>
      <c r="H27" s="48">
        <v>0</v>
      </c>
      <c r="I27" s="49">
        <f t="shared" si="0"/>
        <v>250</v>
      </c>
      <c r="J27" s="72" t="s">
        <v>55</v>
      </c>
      <c r="K27"/>
      <c r="L27"/>
      <c r="M27"/>
      <c r="N27"/>
      <c r="O27"/>
    </row>
    <row r="28" spans="1:15" x14ac:dyDescent="0.25">
      <c r="A28" s="6">
        <v>221</v>
      </c>
      <c r="B28" s="81">
        <v>43138</v>
      </c>
      <c r="C28" s="6" t="s">
        <v>33</v>
      </c>
      <c r="D28" s="48">
        <v>5</v>
      </c>
      <c r="E28" s="48">
        <v>3</v>
      </c>
      <c r="F28" s="48">
        <v>0</v>
      </c>
      <c r="G28" s="48">
        <v>3</v>
      </c>
      <c r="H28" s="48">
        <v>0</v>
      </c>
      <c r="I28" s="49">
        <f t="shared" si="0"/>
        <v>550</v>
      </c>
      <c r="J28" s="72" t="s">
        <v>55</v>
      </c>
      <c r="K28"/>
      <c r="L28"/>
      <c r="M28"/>
      <c r="N28"/>
      <c r="O28"/>
    </row>
    <row r="29" spans="1:15" x14ac:dyDescent="0.25">
      <c r="A29" s="6">
        <v>222</v>
      </c>
      <c r="B29" s="81">
        <v>43138</v>
      </c>
      <c r="C29" s="6" t="s">
        <v>41</v>
      </c>
      <c r="D29" s="48">
        <v>32</v>
      </c>
      <c r="E29" s="48">
        <v>33</v>
      </c>
      <c r="F29" s="48">
        <v>15</v>
      </c>
      <c r="G29" s="48">
        <v>2</v>
      </c>
      <c r="H29" s="48">
        <v>2</v>
      </c>
      <c r="I29" s="49">
        <f t="shared" si="0"/>
        <v>4200</v>
      </c>
      <c r="J29" s="72" t="s">
        <v>56</v>
      </c>
      <c r="K29"/>
      <c r="L29"/>
      <c r="M29"/>
      <c r="N29"/>
      <c r="O29"/>
    </row>
    <row r="30" spans="1:15" x14ac:dyDescent="0.25">
      <c r="A30" s="6">
        <v>223</v>
      </c>
      <c r="B30" s="81">
        <v>43139</v>
      </c>
      <c r="C30" s="6" t="s">
        <v>38</v>
      </c>
      <c r="D30" s="48">
        <v>0</v>
      </c>
      <c r="E30" s="48">
        <v>0</v>
      </c>
      <c r="F30" s="48">
        <v>5</v>
      </c>
      <c r="G30" s="48">
        <v>0</v>
      </c>
      <c r="H30" s="48">
        <v>5</v>
      </c>
      <c r="I30" s="49">
        <f t="shared" si="0"/>
        <v>500</v>
      </c>
      <c r="J30" s="72" t="s">
        <v>55</v>
      </c>
      <c r="K30"/>
      <c r="L30"/>
      <c r="M30"/>
      <c r="N30"/>
      <c r="O30"/>
    </row>
    <row r="31" spans="1:15" x14ac:dyDescent="0.25">
      <c r="A31" s="6">
        <v>224</v>
      </c>
      <c r="B31" s="81">
        <v>43139</v>
      </c>
      <c r="C31" s="6" t="s">
        <v>29</v>
      </c>
      <c r="D31" s="48">
        <v>8</v>
      </c>
      <c r="E31" s="48">
        <v>2</v>
      </c>
      <c r="F31" s="48">
        <v>4</v>
      </c>
      <c r="G31" s="48">
        <v>2</v>
      </c>
      <c r="H31" s="48">
        <v>4</v>
      </c>
      <c r="I31" s="49">
        <f t="shared" si="0"/>
        <v>1000</v>
      </c>
      <c r="J31" s="72" t="s">
        <v>56</v>
      </c>
      <c r="K31"/>
      <c r="L31"/>
      <c r="M31"/>
      <c r="N31"/>
      <c r="O31"/>
    </row>
    <row r="32" spans="1:15" x14ac:dyDescent="0.25">
      <c r="A32" s="6">
        <v>225</v>
      </c>
      <c r="B32" s="81">
        <v>43139</v>
      </c>
      <c r="C32" s="6" t="s">
        <v>30</v>
      </c>
      <c r="D32" s="48">
        <v>0</v>
      </c>
      <c r="E32" s="48">
        <v>1</v>
      </c>
      <c r="F32" s="48">
        <v>0</v>
      </c>
      <c r="G32" s="48">
        <v>1</v>
      </c>
      <c r="H32" s="48">
        <v>0</v>
      </c>
      <c r="I32" s="49">
        <f t="shared" si="0"/>
        <v>100</v>
      </c>
      <c r="J32" s="72" t="s">
        <v>56</v>
      </c>
      <c r="K32"/>
      <c r="L32"/>
      <c r="M32"/>
      <c r="N32"/>
      <c r="O32"/>
    </row>
    <row r="33" spans="1:15" x14ac:dyDescent="0.25">
      <c r="A33" s="6">
        <v>226</v>
      </c>
      <c r="B33" s="81">
        <v>43140</v>
      </c>
      <c r="C33" s="6" t="s">
        <v>6</v>
      </c>
      <c r="D33" s="48">
        <v>48</v>
      </c>
      <c r="E33" s="48">
        <v>30</v>
      </c>
      <c r="F33" s="48">
        <v>39</v>
      </c>
      <c r="G33" s="48">
        <v>2</v>
      </c>
      <c r="H33" s="48">
        <v>0</v>
      </c>
      <c r="I33" s="49">
        <f t="shared" si="0"/>
        <v>5950</v>
      </c>
      <c r="J33" s="72" t="s">
        <v>56</v>
      </c>
      <c r="K33"/>
      <c r="L33"/>
      <c r="M33"/>
      <c r="N33"/>
      <c r="O33"/>
    </row>
    <row r="34" spans="1:15" x14ac:dyDescent="0.25">
      <c r="A34" s="6">
        <v>227</v>
      </c>
      <c r="B34" s="81">
        <v>43140</v>
      </c>
      <c r="C34" s="6" t="s">
        <v>31</v>
      </c>
      <c r="D34" s="48">
        <v>1</v>
      </c>
      <c r="E34" s="48">
        <v>1</v>
      </c>
      <c r="F34" s="48">
        <v>0</v>
      </c>
      <c r="G34" s="48">
        <v>1</v>
      </c>
      <c r="H34" s="48">
        <v>0</v>
      </c>
      <c r="I34" s="49">
        <f t="shared" si="0"/>
        <v>150</v>
      </c>
      <c r="J34" s="72" t="s">
        <v>56</v>
      </c>
      <c r="K34"/>
      <c r="L34"/>
      <c r="M34"/>
      <c r="N34"/>
      <c r="O34"/>
    </row>
    <row r="35" spans="1:15" x14ac:dyDescent="0.25">
      <c r="A35" s="6">
        <v>228</v>
      </c>
      <c r="B35" s="81">
        <v>43140</v>
      </c>
      <c r="C35" s="6" t="s">
        <v>30</v>
      </c>
      <c r="D35" s="48">
        <v>100</v>
      </c>
      <c r="E35" s="48">
        <v>0</v>
      </c>
      <c r="F35" s="48">
        <v>0</v>
      </c>
      <c r="G35" s="48">
        <v>0</v>
      </c>
      <c r="H35" s="48">
        <v>0</v>
      </c>
      <c r="I35" s="49">
        <f t="shared" si="0"/>
        <v>5000</v>
      </c>
      <c r="J35" s="72" t="s">
        <v>55</v>
      </c>
      <c r="K35"/>
      <c r="L35"/>
      <c r="M35"/>
      <c r="N35"/>
      <c r="O35"/>
    </row>
    <row r="36" spans="1:15" x14ac:dyDescent="0.25">
      <c r="A36" s="6">
        <v>229</v>
      </c>
      <c r="B36" s="81">
        <v>43145</v>
      </c>
      <c r="C36" s="6" t="s">
        <v>32</v>
      </c>
      <c r="D36" s="48">
        <v>2</v>
      </c>
      <c r="E36" s="48">
        <v>0</v>
      </c>
      <c r="F36" s="48">
        <v>1</v>
      </c>
      <c r="G36" s="48">
        <v>0</v>
      </c>
      <c r="H36" s="48">
        <v>1</v>
      </c>
      <c r="I36" s="49">
        <f t="shared" si="0"/>
        <v>200</v>
      </c>
      <c r="J36" s="72" t="s">
        <v>56</v>
      </c>
      <c r="K36"/>
      <c r="L36"/>
      <c r="M36"/>
      <c r="N36"/>
      <c r="O36"/>
    </row>
    <row r="37" spans="1:15" x14ac:dyDescent="0.25">
      <c r="A37" s="6">
        <v>230</v>
      </c>
      <c r="B37" s="81">
        <v>43145</v>
      </c>
      <c r="C37" s="6" t="s">
        <v>39</v>
      </c>
      <c r="D37" s="48">
        <v>0</v>
      </c>
      <c r="E37" s="48">
        <v>25</v>
      </c>
      <c r="F37" s="48">
        <v>0</v>
      </c>
      <c r="G37" s="48">
        <v>25</v>
      </c>
      <c r="H37" s="48">
        <v>25</v>
      </c>
      <c r="I37" s="49">
        <f t="shared" si="0"/>
        <v>3750</v>
      </c>
      <c r="J37" s="72" t="s">
        <v>55</v>
      </c>
      <c r="K37"/>
      <c r="L37"/>
      <c r="M37"/>
      <c r="N37"/>
      <c r="O37"/>
    </row>
    <row r="38" spans="1:15" x14ac:dyDescent="0.25">
      <c r="A38" s="6">
        <v>231</v>
      </c>
      <c r="B38" s="81">
        <v>43145</v>
      </c>
      <c r="C38" s="6" t="s">
        <v>45</v>
      </c>
      <c r="D38" s="48">
        <v>3</v>
      </c>
      <c r="E38" s="48">
        <v>3</v>
      </c>
      <c r="F38" s="48">
        <v>10</v>
      </c>
      <c r="G38" s="48">
        <v>3</v>
      </c>
      <c r="H38" s="48">
        <v>10</v>
      </c>
      <c r="I38" s="49">
        <f t="shared" si="0"/>
        <v>1450</v>
      </c>
      <c r="J38" s="72" t="s">
        <v>55</v>
      </c>
      <c r="K38"/>
      <c r="L38"/>
      <c r="M38"/>
      <c r="N38"/>
      <c r="O38"/>
    </row>
    <row r="39" spans="1:15" x14ac:dyDescent="0.25">
      <c r="A39" s="6">
        <v>232</v>
      </c>
      <c r="B39" s="81">
        <v>43145</v>
      </c>
      <c r="C39" s="6" t="s">
        <v>40</v>
      </c>
      <c r="D39" s="48">
        <v>30</v>
      </c>
      <c r="E39" s="48">
        <v>50</v>
      </c>
      <c r="F39" s="48">
        <v>0</v>
      </c>
      <c r="G39" s="48">
        <v>50</v>
      </c>
      <c r="H39" s="48">
        <v>0</v>
      </c>
      <c r="I39" s="49">
        <f t="shared" si="0"/>
        <v>6500</v>
      </c>
      <c r="J39" s="72" t="s">
        <v>55</v>
      </c>
      <c r="K39"/>
      <c r="L39"/>
      <c r="M39"/>
      <c r="N39"/>
      <c r="O39"/>
    </row>
    <row r="40" spans="1:15" x14ac:dyDescent="0.25">
      <c r="A40" s="6">
        <v>233</v>
      </c>
      <c r="B40" s="81">
        <v>43146</v>
      </c>
      <c r="C40" s="6" t="s">
        <v>50</v>
      </c>
      <c r="D40" s="48">
        <v>5</v>
      </c>
      <c r="E40" s="48">
        <v>1</v>
      </c>
      <c r="F40" s="48">
        <v>4</v>
      </c>
      <c r="G40" s="48">
        <v>1</v>
      </c>
      <c r="H40" s="48">
        <v>4</v>
      </c>
      <c r="I40" s="49">
        <f t="shared" ref="I40:I71" si="1">SUM(D40:H40)*Fee</f>
        <v>750</v>
      </c>
      <c r="J40" s="72" t="s">
        <v>55</v>
      </c>
      <c r="K40"/>
      <c r="L40"/>
      <c r="M40"/>
      <c r="N40"/>
      <c r="O40"/>
    </row>
    <row r="41" spans="1:15" x14ac:dyDescent="0.25">
      <c r="A41" s="6">
        <v>234</v>
      </c>
      <c r="B41" s="81">
        <v>43146</v>
      </c>
      <c r="C41" s="6" t="s">
        <v>51</v>
      </c>
      <c r="D41" s="48">
        <v>50</v>
      </c>
      <c r="E41" s="48">
        <v>20</v>
      </c>
      <c r="F41" s="48">
        <v>0</v>
      </c>
      <c r="G41" s="48">
        <v>10</v>
      </c>
      <c r="H41" s="48">
        <v>0</v>
      </c>
      <c r="I41" s="49">
        <f t="shared" si="1"/>
        <v>4000</v>
      </c>
      <c r="J41" s="72" t="s">
        <v>55</v>
      </c>
      <c r="K41"/>
      <c r="L41"/>
      <c r="M41"/>
      <c r="N41"/>
      <c r="O41"/>
    </row>
    <row r="42" spans="1:15" x14ac:dyDescent="0.25">
      <c r="A42" s="6">
        <v>235</v>
      </c>
      <c r="B42" s="81">
        <v>43146</v>
      </c>
      <c r="C42" s="6" t="s">
        <v>33</v>
      </c>
      <c r="D42" s="48">
        <v>0</v>
      </c>
      <c r="E42" s="48">
        <v>2</v>
      </c>
      <c r="F42" s="48">
        <v>0</v>
      </c>
      <c r="G42" s="48">
        <v>2</v>
      </c>
      <c r="H42" s="48">
        <v>0</v>
      </c>
      <c r="I42" s="49">
        <f t="shared" si="1"/>
        <v>200</v>
      </c>
      <c r="J42" s="72" t="s">
        <v>56</v>
      </c>
      <c r="K42"/>
      <c r="L42"/>
      <c r="M42"/>
      <c r="N42"/>
      <c r="O42"/>
    </row>
    <row r="43" spans="1:15" x14ac:dyDescent="0.25">
      <c r="A43" s="6">
        <v>236</v>
      </c>
      <c r="B43" s="81">
        <v>43147</v>
      </c>
      <c r="C43" s="6" t="s">
        <v>31</v>
      </c>
      <c r="D43" s="48">
        <v>3</v>
      </c>
      <c r="E43" s="48">
        <v>2</v>
      </c>
      <c r="F43" s="48">
        <v>4</v>
      </c>
      <c r="G43" s="48">
        <v>2</v>
      </c>
      <c r="H43" s="48">
        <v>4</v>
      </c>
      <c r="I43" s="49">
        <f t="shared" si="1"/>
        <v>750</v>
      </c>
      <c r="J43" s="72" t="s">
        <v>55</v>
      </c>
      <c r="K43"/>
      <c r="L43"/>
      <c r="M43"/>
      <c r="N43"/>
      <c r="O43"/>
    </row>
    <row r="44" spans="1:15" x14ac:dyDescent="0.25">
      <c r="A44" s="6">
        <v>237</v>
      </c>
      <c r="B44" s="81">
        <v>43147</v>
      </c>
      <c r="C44" s="6" t="s">
        <v>49</v>
      </c>
      <c r="D44" s="48">
        <v>10</v>
      </c>
      <c r="E44" s="48">
        <v>0</v>
      </c>
      <c r="F44" s="48">
        <v>1</v>
      </c>
      <c r="G44" s="48">
        <v>0</v>
      </c>
      <c r="H44" s="48">
        <v>1</v>
      </c>
      <c r="I44" s="49">
        <f t="shared" si="1"/>
        <v>600</v>
      </c>
      <c r="J44" s="72" t="s">
        <v>55</v>
      </c>
      <c r="K44"/>
      <c r="L44"/>
      <c r="M44"/>
      <c r="N44"/>
      <c r="O44"/>
    </row>
    <row r="45" spans="1:15" x14ac:dyDescent="0.25">
      <c r="A45" s="6">
        <v>238</v>
      </c>
      <c r="B45" s="81">
        <v>43147</v>
      </c>
      <c r="C45" s="83" t="s">
        <v>68</v>
      </c>
      <c r="D45" s="48">
        <v>32</v>
      </c>
      <c r="E45" s="48">
        <v>52</v>
      </c>
      <c r="F45" s="48">
        <v>1</v>
      </c>
      <c r="G45" s="48">
        <v>12</v>
      </c>
      <c r="H45" s="48">
        <v>0</v>
      </c>
      <c r="I45" s="49">
        <f t="shared" si="1"/>
        <v>4850</v>
      </c>
      <c r="J45" s="72" t="s">
        <v>56</v>
      </c>
      <c r="K45"/>
      <c r="L45"/>
      <c r="M45"/>
      <c r="N45"/>
      <c r="O45"/>
    </row>
    <row r="46" spans="1:15" x14ac:dyDescent="0.25">
      <c r="A46" s="6">
        <v>239</v>
      </c>
      <c r="B46" s="81">
        <v>43147</v>
      </c>
      <c r="C46" s="6" t="s">
        <v>45</v>
      </c>
      <c r="D46" s="48">
        <v>0</v>
      </c>
      <c r="E46" s="48">
        <v>1</v>
      </c>
      <c r="F46" s="48">
        <v>0</v>
      </c>
      <c r="G46" s="48">
        <v>1</v>
      </c>
      <c r="H46" s="48">
        <v>0</v>
      </c>
      <c r="I46" s="49">
        <f t="shared" si="1"/>
        <v>100</v>
      </c>
      <c r="J46" s="72" t="s">
        <v>56</v>
      </c>
      <c r="K46"/>
      <c r="L46"/>
      <c r="M46"/>
      <c r="N46"/>
      <c r="O46"/>
    </row>
    <row r="47" spans="1:15" x14ac:dyDescent="0.25">
      <c r="A47" s="6">
        <v>240</v>
      </c>
      <c r="B47" s="81">
        <v>43147</v>
      </c>
      <c r="C47" s="6" t="s">
        <v>32</v>
      </c>
      <c r="D47" s="48">
        <v>2</v>
      </c>
      <c r="E47" s="48">
        <v>1</v>
      </c>
      <c r="F47" s="48">
        <v>0</v>
      </c>
      <c r="G47" s="48">
        <v>1</v>
      </c>
      <c r="H47" s="48">
        <v>0</v>
      </c>
      <c r="I47" s="49">
        <f t="shared" si="1"/>
        <v>200</v>
      </c>
      <c r="J47" s="72" t="s">
        <v>56</v>
      </c>
      <c r="K47"/>
      <c r="L47"/>
      <c r="M47"/>
      <c r="N47"/>
      <c r="O47"/>
    </row>
    <row r="48" spans="1:15" x14ac:dyDescent="0.25">
      <c r="A48" s="6">
        <v>241</v>
      </c>
      <c r="B48" s="81">
        <v>43148</v>
      </c>
      <c r="C48" s="6" t="s">
        <v>46</v>
      </c>
      <c r="D48" s="48">
        <v>2</v>
      </c>
      <c r="E48" s="48">
        <v>0</v>
      </c>
      <c r="F48" s="48">
        <v>0</v>
      </c>
      <c r="G48" s="48">
        <v>3</v>
      </c>
      <c r="H48" s="48">
        <v>0</v>
      </c>
      <c r="I48" s="49">
        <f t="shared" si="1"/>
        <v>250</v>
      </c>
      <c r="J48" s="72" t="s">
        <v>55</v>
      </c>
      <c r="K48"/>
      <c r="L48"/>
      <c r="M48"/>
      <c r="N48"/>
      <c r="O48"/>
    </row>
    <row r="49" spans="1:15" x14ac:dyDescent="0.25">
      <c r="A49" s="6">
        <v>242</v>
      </c>
      <c r="B49" s="81">
        <v>43149</v>
      </c>
      <c r="C49" s="6" t="s">
        <v>33</v>
      </c>
      <c r="D49" s="48">
        <v>1</v>
      </c>
      <c r="E49" s="48">
        <v>0</v>
      </c>
      <c r="F49" s="48">
        <v>0</v>
      </c>
      <c r="G49" s="48">
        <v>0</v>
      </c>
      <c r="H49" s="48">
        <v>0</v>
      </c>
      <c r="I49" s="49">
        <f t="shared" si="1"/>
        <v>50</v>
      </c>
      <c r="J49" s="72" t="s">
        <v>55</v>
      </c>
      <c r="K49"/>
      <c r="L49"/>
      <c r="M49"/>
      <c r="N49"/>
      <c r="O49"/>
    </row>
    <row r="50" spans="1:15" x14ac:dyDescent="0.25">
      <c r="A50" s="6">
        <v>243</v>
      </c>
      <c r="B50" s="81">
        <v>43150</v>
      </c>
      <c r="C50" s="6" t="s">
        <v>31</v>
      </c>
      <c r="D50" s="48">
        <v>0</v>
      </c>
      <c r="E50" s="48">
        <v>1</v>
      </c>
      <c r="F50" s="48">
        <v>1</v>
      </c>
      <c r="G50" s="48">
        <v>1</v>
      </c>
      <c r="H50" s="48">
        <v>1</v>
      </c>
      <c r="I50" s="49">
        <f t="shared" si="1"/>
        <v>200</v>
      </c>
      <c r="J50" s="72" t="s">
        <v>55</v>
      </c>
      <c r="K50"/>
      <c r="L50"/>
      <c r="M50"/>
      <c r="N50"/>
      <c r="O50"/>
    </row>
    <row r="51" spans="1:15" x14ac:dyDescent="0.25">
      <c r="A51" s="6">
        <v>244</v>
      </c>
      <c r="B51" s="81">
        <v>43150</v>
      </c>
      <c r="C51" s="6" t="s">
        <v>47</v>
      </c>
      <c r="D51" s="48">
        <v>1</v>
      </c>
      <c r="E51" s="48">
        <v>1</v>
      </c>
      <c r="F51" s="48">
        <v>0</v>
      </c>
      <c r="G51" s="48">
        <v>1</v>
      </c>
      <c r="H51" s="48">
        <v>0</v>
      </c>
      <c r="I51" s="49">
        <f t="shared" si="1"/>
        <v>150</v>
      </c>
      <c r="J51" s="72" t="s">
        <v>55</v>
      </c>
      <c r="K51"/>
      <c r="L51"/>
      <c r="M51"/>
      <c r="N51"/>
      <c r="O51"/>
    </row>
    <row r="52" spans="1:15" x14ac:dyDescent="0.25">
      <c r="A52" s="6">
        <v>245</v>
      </c>
      <c r="B52" s="81">
        <v>43151</v>
      </c>
      <c r="C52" s="6" t="s">
        <v>51</v>
      </c>
      <c r="D52" s="48">
        <v>0</v>
      </c>
      <c r="E52" s="48">
        <v>0</v>
      </c>
      <c r="F52" s="48">
        <v>10</v>
      </c>
      <c r="G52" s="48">
        <v>5</v>
      </c>
      <c r="H52" s="48">
        <v>5</v>
      </c>
      <c r="I52" s="49">
        <f t="shared" si="1"/>
        <v>1000</v>
      </c>
      <c r="J52" s="72" t="s">
        <v>55</v>
      </c>
      <c r="K52"/>
      <c r="L52"/>
      <c r="M52"/>
      <c r="N52"/>
      <c r="O52"/>
    </row>
    <row r="53" spans="1:15" x14ac:dyDescent="0.25">
      <c r="A53" s="6">
        <v>246</v>
      </c>
      <c r="B53" s="81">
        <v>43151</v>
      </c>
      <c r="C53" s="6" t="s">
        <v>32</v>
      </c>
      <c r="D53" s="48">
        <v>2</v>
      </c>
      <c r="E53" s="48">
        <v>0</v>
      </c>
      <c r="F53" s="48">
        <v>1</v>
      </c>
      <c r="G53" s="48">
        <v>0</v>
      </c>
      <c r="H53" s="48">
        <v>1</v>
      </c>
      <c r="I53" s="49">
        <f t="shared" si="1"/>
        <v>200</v>
      </c>
      <c r="J53" s="72" t="s">
        <v>55</v>
      </c>
      <c r="K53"/>
      <c r="L53"/>
      <c r="M53"/>
      <c r="N53"/>
      <c r="O53"/>
    </row>
    <row r="54" spans="1:15" x14ac:dyDescent="0.25">
      <c r="A54" s="6">
        <v>247</v>
      </c>
      <c r="B54" s="81">
        <v>43151</v>
      </c>
      <c r="C54" s="6" t="s">
        <v>46</v>
      </c>
      <c r="D54" s="48">
        <v>100</v>
      </c>
      <c r="E54" s="48">
        <v>0</v>
      </c>
      <c r="F54" s="48">
        <v>0</v>
      </c>
      <c r="G54" s="48">
        <v>0</v>
      </c>
      <c r="H54" s="48">
        <v>0</v>
      </c>
      <c r="I54" s="49">
        <f t="shared" si="1"/>
        <v>5000</v>
      </c>
      <c r="J54" s="72" t="s">
        <v>55</v>
      </c>
      <c r="K54"/>
      <c r="L54"/>
      <c r="M54"/>
      <c r="N54"/>
      <c r="O54"/>
    </row>
    <row r="55" spans="1:15" x14ac:dyDescent="0.25">
      <c r="A55" s="6">
        <v>248</v>
      </c>
      <c r="B55" s="81">
        <v>43151</v>
      </c>
      <c r="C55" s="6" t="s">
        <v>45</v>
      </c>
      <c r="D55" s="48">
        <v>0</v>
      </c>
      <c r="E55" s="48">
        <v>2</v>
      </c>
      <c r="F55" s="48">
        <v>0</v>
      </c>
      <c r="G55" s="48">
        <v>2</v>
      </c>
      <c r="H55" s="48">
        <v>0</v>
      </c>
      <c r="I55" s="49">
        <f t="shared" si="1"/>
        <v>200</v>
      </c>
      <c r="J55" s="72" t="s">
        <v>55</v>
      </c>
      <c r="K55"/>
      <c r="L55"/>
      <c r="M55"/>
      <c r="N55"/>
      <c r="O55"/>
    </row>
    <row r="56" spans="1:15" x14ac:dyDescent="0.25">
      <c r="A56" s="6">
        <v>249</v>
      </c>
      <c r="B56" s="81">
        <v>43153</v>
      </c>
      <c r="C56" s="6" t="s">
        <v>51</v>
      </c>
      <c r="D56" s="48">
        <v>30</v>
      </c>
      <c r="E56" s="48">
        <v>20</v>
      </c>
      <c r="F56" s="48">
        <v>0</v>
      </c>
      <c r="G56" s="48">
        <v>20</v>
      </c>
      <c r="H56" s="48">
        <v>0</v>
      </c>
      <c r="I56" s="49">
        <f t="shared" si="1"/>
        <v>3500</v>
      </c>
      <c r="J56" s="72" t="s">
        <v>55</v>
      </c>
      <c r="K56"/>
      <c r="L56"/>
      <c r="M56"/>
      <c r="N56"/>
      <c r="O56"/>
    </row>
    <row r="57" spans="1:15" x14ac:dyDescent="0.25">
      <c r="A57" s="6">
        <v>250</v>
      </c>
      <c r="B57" s="81">
        <v>43153</v>
      </c>
      <c r="C57" s="6" t="s">
        <v>42</v>
      </c>
      <c r="D57" s="48">
        <v>20</v>
      </c>
      <c r="E57" s="48">
        <v>10</v>
      </c>
      <c r="F57" s="48">
        <v>16</v>
      </c>
      <c r="G57" s="48">
        <v>10</v>
      </c>
      <c r="H57" s="48">
        <v>16</v>
      </c>
      <c r="I57" s="49">
        <f t="shared" si="1"/>
        <v>3600</v>
      </c>
      <c r="J57" s="72" t="s">
        <v>55</v>
      </c>
      <c r="K57"/>
      <c r="L57"/>
      <c r="M57"/>
      <c r="N57"/>
      <c r="O57"/>
    </row>
    <row r="58" spans="1:15" x14ac:dyDescent="0.25">
      <c r="A58" s="6">
        <v>251</v>
      </c>
      <c r="B58" s="81">
        <v>43153</v>
      </c>
      <c r="C58" s="6" t="s">
        <v>37</v>
      </c>
      <c r="D58" s="48">
        <v>3</v>
      </c>
      <c r="E58" s="48">
        <v>1</v>
      </c>
      <c r="F58" s="48">
        <v>0</v>
      </c>
      <c r="G58" s="48">
        <v>1</v>
      </c>
      <c r="H58" s="48">
        <v>0</v>
      </c>
      <c r="I58" s="49">
        <f t="shared" si="1"/>
        <v>250</v>
      </c>
      <c r="J58" s="72" t="s">
        <v>55</v>
      </c>
      <c r="K58"/>
      <c r="L58"/>
      <c r="M58"/>
      <c r="N58"/>
      <c r="O58"/>
    </row>
    <row r="59" spans="1:15" x14ac:dyDescent="0.25">
      <c r="A59" s="6">
        <v>252</v>
      </c>
      <c r="B59" s="81">
        <v>43153</v>
      </c>
      <c r="C59" s="6" t="s">
        <v>52</v>
      </c>
      <c r="D59" s="48">
        <v>15</v>
      </c>
      <c r="E59" s="48">
        <v>0</v>
      </c>
      <c r="F59" s="48">
        <v>2</v>
      </c>
      <c r="G59" s="48">
        <v>55</v>
      </c>
      <c r="H59" s="48">
        <v>0</v>
      </c>
      <c r="I59" s="49">
        <f t="shared" si="1"/>
        <v>3600</v>
      </c>
      <c r="J59" s="72" t="s">
        <v>55</v>
      </c>
      <c r="K59"/>
      <c r="L59"/>
      <c r="M59"/>
      <c r="N59"/>
      <c r="O59"/>
    </row>
    <row r="60" spans="1:15" x14ac:dyDescent="0.25">
      <c r="A60" s="6">
        <v>253</v>
      </c>
      <c r="B60" s="81">
        <v>43153</v>
      </c>
      <c r="C60" s="6" t="s">
        <v>49</v>
      </c>
      <c r="D60" s="48">
        <v>6</v>
      </c>
      <c r="E60" s="48">
        <v>4</v>
      </c>
      <c r="F60" s="48">
        <v>4</v>
      </c>
      <c r="G60" s="48">
        <v>4</v>
      </c>
      <c r="H60" s="48">
        <v>4</v>
      </c>
      <c r="I60" s="49">
        <f t="shared" si="1"/>
        <v>1100</v>
      </c>
      <c r="J60" s="72" t="s">
        <v>55</v>
      </c>
      <c r="K60"/>
      <c r="L60"/>
      <c r="M60"/>
      <c r="N60"/>
      <c r="O60"/>
    </row>
    <row r="61" spans="1:15" x14ac:dyDescent="0.25">
      <c r="A61" s="6">
        <v>254</v>
      </c>
      <c r="B61" s="81">
        <v>43153</v>
      </c>
      <c r="C61" s="6" t="s">
        <v>40</v>
      </c>
      <c r="D61" s="48">
        <v>1</v>
      </c>
      <c r="E61" s="48">
        <v>1</v>
      </c>
      <c r="F61" s="48">
        <v>0</v>
      </c>
      <c r="G61" s="48">
        <v>1</v>
      </c>
      <c r="H61" s="48">
        <v>0</v>
      </c>
      <c r="I61" s="49">
        <f t="shared" si="1"/>
        <v>150</v>
      </c>
      <c r="J61" s="72" t="s">
        <v>55</v>
      </c>
      <c r="K61"/>
      <c r="L61"/>
      <c r="M61"/>
      <c r="N61"/>
      <c r="O61"/>
    </row>
    <row r="62" spans="1:15" x14ac:dyDescent="0.25">
      <c r="A62" s="6">
        <v>255</v>
      </c>
      <c r="B62" s="81">
        <v>43154</v>
      </c>
      <c r="C62" s="6" t="s">
        <v>40</v>
      </c>
      <c r="D62" s="48">
        <v>12</v>
      </c>
      <c r="E62" s="48">
        <v>0</v>
      </c>
      <c r="F62" s="48">
        <v>5</v>
      </c>
      <c r="G62" s="48">
        <v>0</v>
      </c>
      <c r="H62" s="48">
        <v>5</v>
      </c>
      <c r="I62" s="49">
        <f t="shared" si="1"/>
        <v>1100</v>
      </c>
      <c r="J62" s="72" t="s">
        <v>55</v>
      </c>
      <c r="K62"/>
      <c r="L62"/>
      <c r="M62"/>
      <c r="N62"/>
      <c r="O62"/>
    </row>
    <row r="63" spans="1:15" x14ac:dyDescent="0.25">
      <c r="A63" s="6">
        <v>256</v>
      </c>
      <c r="B63" s="81">
        <v>43155</v>
      </c>
      <c r="C63" s="6" t="s">
        <v>32</v>
      </c>
      <c r="D63" s="48">
        <v>0</v>
      </c>
      <c r="E63" s="48">
        <v>10</v>
      </c>
      <c r="F63" s="48">
        <v>5</v>
      </c>
      <c r="G63" s="48">
        <v>10</v>
      </c>
      <c r="H63" s="48">
        <v>5</v>
      </c>
      <c r="I63" s="49">
        <f t="shared" si="1"/>
        <v>1500</v>
      </c>
      <c r="J63" s="72" t="s">
        <v>55</v>
      </c>
      <c r="K63"/>
      <c r="L63"/>
      <c r="M63"/>
      <c r="N63"/>
      <c r="O63"/>
    </row>
    <row r="64" spans="1:15" x14ac:dyDescent="0.25">
      <c r="A64" s="6">
        <v>257</v>
      </c>
      <c r="B64" s="81">
        <v>43156</v>
      </c>
      <c r="C64" s="6" t="s">
        <v>45</v>
      </c>
      <c r="D64" s="48">
        <v>10</v>
      </c>
      <c r="E64" s="48">
        <v>0</v>
      </c>
      <c r="F64" s="48">
        <v>0</v>
      </c>
      <c r="G64" s="48">
        <v>0</v>
      </c>
      <c r="H64" s="48">
        <v>0</v>
      </c>
      <c r="I64" s="49">
        <f t="shared" si="1"/>
        <v>500</v>
      </c>
      <c r="J64" s="72" t="s">
        <v>55</v>
      </c>
      <c r="K64"/>
      <c r="L64"/>
      <c r="M64"/>
      <c r="N64"/>
      <c r="O64"/>
    </row>
    <row r="65" spans="1:15" x14ac:dyDescent="0.25">
      <c r="A65" s="6">
        <v>258</v>
      </c>
      <c r="B65" s="81">
        <v>43157</v>
      </c>
      <c r="C65" s="6" t="s">
        <v>50</v>
      </c>
      <c r="D65" s="48">
        <v>2</v>
      </c>
      <c r="E65" s="48">
        <v>2</v>
      </c>
      <c r="F65" s="48">
        <v>2</v>
      </c>
      <c r="G65" s="48">
        <v>2</v>
      </c>
      <c r="H65" s="48">
        <v>2</v>
      </c>
      <c r="I65" s="49">
        <f t="shared" si="1"/>
        <v>500</v>
      </c>
      <c r="J65" s="72" t="s">
        <v>55</v>
      </c>
      <c r="K65"/>
      <c r="L65"/>
      <c r="M65"/>
      <c r="N65"/>
      <c r="O65"/>
    </row>
    <row r="66" spans="1:15" x14ac:dyDescent="0.25">
      <c r="A66" s="6">
        <v>259</v>
      </c>
      <c r="B66" s="81">
        <v>43157</v>
      </c>
      <c r="C66" s="6" t="s">
        <v>42</v>
      </c>
      <c r="D66" s="48">
        <v>0</v>
      </c>
      <c r="E66" s="48">
        <v>1</v>
      </c>
      <c r="F66" s="48">
        <v>11</v>
      </c>
      <c r="G66" s="48">
        <v>1</v>
      </c>
      <c r="H66" s="48">
        <v>11</v>
      </c>
      <c r="I66" s="49">
        <f t="shared" si="1"/>
        <v>1200</v>
      </c>
      <c r="J66" s="72" t="s">
        <v>55</v>
      </c>
      <c r="K66"/>
      <c r="L66"/>
      <c r="M66"/>
      <c r="N66"/>
      <c r="O66"/>
    </row>
    <row r="67" spans="1:15" x14ac:dyDescent="0.25">
      <c r="A67" s="6">
        <v>260</v>
      </c>
      <c r="B67" s="81">
        <v>43157</v>
      </c>
      <c r="C67" s="6" t="s">
        <v>46</v>
      </c>
      <c r="D67" s="48">
        <v>1</v>
      </c>
      <c r="E67" s="48">
        <v>0</v>
      </c>
      <c r="F67" s="48">
        <v>1</v>
      </c>
      <c r="G67" s="48">
        <v>0</v>
      </c>
      <c r="H67" s="48">
        <v>1</v>
      </c>
      <c r="I67" s="49">
        <f t="shared" si="1"/>
        <v>150</v>
      </c>
      <c r="J67" s="72" t="s">
        <v>55</v>
      </c>
      <c r="K67"/>
      <c r="L67"/>
      <c r="M67"/>
      <c r="N67"/>
      <c r="O67"/>
    </row>
    <row r="68" spans="1:15" x14ac:dyDescent="0.25">
      <c r="A68" s="6">
        <v>261</v>
      </c>
      <c r="B68" s="81">
        <v>43158</v>
      </c>
      <c r="C68" s="6" t="s">
        <v>48</v>
      </c>
      <c r="D68" s="48">
        <v>1</v>
      </c>
      <c r="E68" s="48">
        <v>9</v>
      </c>
      <c r="F68" s="48">
        <v>0</v>
      </c>
      <c r="G68" s="48">
        <v>9</v>
      </c>
      <c r="H68" s="48">
        <v>0</v>
      </c>
      <c r="I68" s="49">
        <f t="shared" si="1"/>
        <v>950</v>
      </c>
      <c r="J68" s="72" t="s">
        <v>55</v>
      </c>
      <c r="K68"/>
      <c r="L68"/>
      <c r="M68"/>
      <c r="N68"/>
      <c r="O68"/>
    </row>
    <row r="69" spans="1:15" x14ac:dyDescent="0.25">
      <c r="A69" s="6">
        <v>262</v>
      </c>
      <c r="B69" s="81">
        <v>43158</v>
      </c>
      <c r="C69" s="6" t="s">
        <v>39</v>
      </c>
      <c r="D69" s="48">
        <v>30</v>
      </c>
      <c r="E69" s="48">
        <v>0</v>
      </c>
      <c r="F69" s="48">
        <v>0</v>
      </c>
      <c r="G69" s="48">
        <v>0</v>
      </c>
      <c r="H69" s="48">
        <v>0</v>
      </c>
      <c r="I69" s="49">
        <f t="shared" si="1"/>
        <v>1500</v>
      </c>
      <c r="J69" s="72" t="s">
        <v>55</v>
      </c>
      <c r="K69"/>
      <c r="L69"/>
      <c r="M69"/>
      <c r="N69"/>
      <c r="O69"/>
    </row>
    <row r="70" spans="1:15" x14ac:dyDescent="0.25">
      <c r="A70" s="6">
        <v>263</v>
      </c>
      <c r="B70" s="81">
        <v>43158</v>
      </c>
      <c r="C70" s="6" t="s">
        <v>45</v>
      </c>
      <c r="D70" s="48">
        <v>0</v>
      </c>
      <c r="E70" s="48">
        <v>2</v>
      </c>
      <c r="F70" s="48">
        <v>1</v>
      </c>
      <c r="G70" s="48">
        <v>2</v>
      </c>
      <c r="H70" s="48">
        <v>1</v>
      </c>
      <c r="I70" s="49">
        <f t="shared" si="1"/>
        <v>300</v>
      </c>
      <c r="J70" s="72" t="s">
        <v>55</v>
      </c>
      <c r="K70"/>
      <c r="L70"/>
      <c r="M70"/>
      <c r="N70"/>
      <c r="O70"/>
    </row>
    <row r="71" spans="1:15" x14ac:dyDescent="0.25">
      <c r="A71" s="6">
        <v>264</v>
      </c>
      <c r="B71" s="81">
        <v>43159</v>
      </c>
      <c r="C71" s="6" t="s">
        <v>48</v>
      </c>
      <c r="D71" s="48">
        <v>2</v>
      </c>
      <c r="E71" s="48">
        <v>0</v>
      </c>
      <c r="F71" s="48">
        <v>2</v>
      </c>
      <c r="G71" s="48">
        <v>0</v>
      </c>
      <c r="H71" s="48">
        <v>2</v>
      </c>
      <c r="I71" s="49">
        <f t="shared" si="1"/>
        <v>300</v>
      </c>
      <c r="J71" s="72" t="s">
        <v>55</v>
      </c>
      <c r="K71"/>
      <c r="L71"/>
      <c r="M71"/>
      <c r="N71"/>
      <c r="O71"/>
    </row>
    <row r="72" spans="1:15" x14ac:dyDescent="0.25">
      <c r="A72" s="6">
        <v>265</v>
      </c>
      <c r="B72" s="81">
        <v>43159</v>
      </c>
      <c r="C72" s="6" t="s">
        <v>38</v>
      </c>
      <c r="D72" s="48">
        <v>0</v>
      </c>
      <c r="E72" s="48">
        <v>0</v>
      </c>
      <c r="F72" s="48">
        <v>10</v>
      </c>
      <c r="G72" s="48">
        <v>0</v>
      </c>
      <c r="H72" s="48">
        <v>10</v>
      </c>
      <c r="I72" s="49">
        <f t="shared" ref="I72:I82" si="2">SUM(D72:H72)*Fee</f>
        <v>1000</v>
      </c>
      <c r="J72" s="72" t="s">
        <v>55</v>
      </c>
      <c r="K72"/>
      <c r="L72"/>
      <c r="M72"/>
      <c r="N72"/>
      <c r="O72"/>
    </row>
    <row r="73" spans="1:15" x14ac:dyDescent="0.25">
      <c r="A73" s="6">
        <v>266</v>
      </c>
      <c r="B73" s="81">
        <v>43159</v>
      </c>
      <c r="C73" s="6" t="s">
        <v>49</v>
      </c>
      <c r="D73" s="48">
        <v>0</v>
      </c>
      <c r="E73" s="48">
        <v>1</v>
      </c>
      <c r="F73" s="48">
        <v>0</v>
      </c>
      <c r="G73" s="48">
        <v>1</v>
      </c>
      <c r="H73" s="48">
        <v>0</v>
      </c>
      <c r="I73" s="49">
        <f t="shared" si="2"/>
        <v>100</v>
      </c>
      <c r="J73" s="72" t="s">
        <v>55</v>
      </c>
      <c r="K73"/>
      <c r="L73"/>
      <c r="M73"/>
      <c r="N73"/>
      <c r="O73"/>
    </row>
    <row r="74" spans="1:15" x14ac:dyDescent="0.25">
      <c r="A74" s="6">
        <v>267</v>
      </c>
      <c r="B74" s="81">
        <v>43159</v>
      </c>
      <c r="C74" s="6" t="s">
        <v>40</v>
      </c>
      <c r="D74" s="48">
        <v>0</v>
      </c>
      <c r="E74" s="48">
        <v>0</v>
      </c>
      <c r="F74" s="48">
        <v>1</v>
      </c>
      <c r="G74" s="48">
        <v>0</v>
      </c>
      <c r="H74" s="48">
        <v>1</v>
      </c>
      <c r="I74" s="49">
        <f t="shared" si="2"/>
        <v>100</v>
      </c>
      <c r="J74" s="72" t="s">
        <v>55</v>
      </c>
      <c r="K74"/>
      <c r="L74"/>
      <c r="M74"/>
      <c r="N74"/>
      <c r="O74"/>
    </row>
    <row r="75" spans="1:15" x14ac:dyDescent="0.25">
      <c r="A75" s="6">
        <v>271</v>
      </c>
      <c r="B75" s="81">
        <v>43159</v>
      </c>
      <c r="C75" s="6" t="s">
        <v>32</v>
      </c>
      <c r="D75" s="48">
        <v>0</v>
      </c>
      <c r="E75" s="48">
        <v>0</v>
      </c>
      <c r="F75" s="48">
        <v>1</v>
      </c>
      <c r="G75" s="48">
        <v>0</v>
      </c>
      <c r="H75" s="48">
        <v>1</v>
      </c>
      <c r="I75" s="49">
        <f t="shared" si="2"/>
        <v>100</v>
      </c>
      <c r="J75" s="72" t="s">
        <v>55</v>
      </c>
      <c r="K75"/>
      <c r="L75"/>
      <c r="M75"/>
      <c r="N75"/>
      <c r="O75"/>
    </row>
    <row r="76" spans="1:15" x14ac:dyDescent="0.25">
      <c r="A76" s="6">
        <v>272</v>
      </c>
      <c r="B76" s="81">
        <v>43159</v>
      </c>
      <c r="C76" s="6" t="s">
        <v>33</v>
      </c>
      <c r="D76" s="48">
        <v>0</v>
      </c>
      <c r="E76" s="48">
        <v>100</v>
      </c>
      <c r="F76" s="48">
        <v>0</v>
      </c>
      <c r="G76" s="48">
        <v>100</v>
      </c>
      <c r="H76" s="48">
        <v>0</v>
      </c>
      <c r="I76" s="49">
        <f t="shared" si="2"/>
        <v>10000</v>
      </c>
      <c r="J76" s="72" t="s">
        <v>55</v>
      </c>
      <c r="K76"/>
      <c r="L76"/>
      <c r="M76"/>
      <c r="N76"/>
      <c r="O76"/>
    </row>
    <row r="77" spans="1:15" x14ac:dyDescent="0.25">
      <c r="A77" s="6">
        <v>273</v>
      </c>
      <c r="B77" s="81">
        <v>43159</v>
      </c>
      <c r="C77" s="6" t="s">
        <v>45</v>
      </c>
      <c r="D77" s="48">
        <v>2</v>
      </c>
      <c r="E77" s="48">
        <v>0</v>
      </c>
      <c r="F77" s="48">
        <v>0</v>
      </c>
      <c r="G77" s="48">
        <v>0</v>
      </c>
      <c r="H77" s="48">
        <v>0</v>
      </c>
      <c r="I77" s="49">
        <f t="shared" si="2"/>
        <v>100</v>
      </c>
      <c r="J77" s="72" t="s">
        <v>55</v>
      </c>
      <c r="K77"/>
      <c r="L77"/>
      <c r="M77"/>
      <c r="N77"/>
      <c r="O77"/>
    </row>
    <row r="78" spans="1:15" x14ac:dyDescent="0.25">
      <c r="A78" s="6">
        <v>274</v>
      </c>
      <c r="B78" s="81">
        <v>43159</v>
      </c>
      <c r="C78" s="6" t="s">
        <v>32</v>
      </c>
      <c r="D78" s="48">
        <v>13</v>
      </c>
      <c r="E78" s="48">
        <v>8</v>
      </c>
      <c r="F78" s="48">
        <v>0</v>
      </c>
      <c r="G78" s="48">
        <v>8</v>
      </c>
      <c r="H78" s="48">
        <v>0</v>
      </c>
      <c r="I78" s="49">
        <f t="shared" si="2"/>
        <v>1450</v>
      </c>
      <c r="J78" s="72" t="s">
        <v>55</v>
      </c>
      <c r="K78"/>
      <c r="L78"/>
      <c r="M78"/>
      <c r="N78"/>
      <c r="O78"/>
    </row>
    <row r="79" spans="1:15" x14ac:dyDescent="0.25">
      <c r="A79" s="6">
        <v>275</v>
      </c>
      <c r="B79" s="81">
        <v>43159</v>
      </c>
      <c r="C79" s="6" t="s">
        <v>38</v>
      </c>
      <c r="D79" s="48">
        <v>2</v>
      </c>
      <c r="E79" s="48">
        <v>0</v>
      </c>
      <c r="F79" s="48">
        <v>0</v>
      </c>
      <c r="G79" s="48">
        <v>0</v>
      </c>
      <c r="H79" s="48">
        <v>0</v>
      </c>
      <c r="I79" s="49">
        <f t="shared" si="2"/>
        <v>100</v>
      </c>
      <c r="J79" s="72" t="s">
        <v>55</v>
      </c>
      <c r="K79"/>
      <c r="L79"/>
      <c r="M79"/>
      <c r="N79"/>
      <c r="O79"/>
    </row>
    <row r="80" spans="1:15" x14ac:dyDescent="0.25">
      <c r="A80" s="6">
        <v>268</v>
      </c>
      <c r="B80" s="81">
        <v>43159</v>
      </c>
      <c r="C80" s="6" t="s">
        <v>6</v>
      </c>
      <c r="D80" s="48">
        <v>1</v>
      </c>
      <c r="E80" s="48">
        <v>5</v>
      </c>
      <c r="F80" s="48">
        <v>0</v>
      </c>
      <c r="G80" s="48">
        <v>5</v>
      </c>
      <c r="H80" s="48">
        <v>0</v>
      </c>
      <c r="I80" s="49">
        <f t="shared" si="2"/>
        <v>550</v>
      </c>
      <c r="J80" s="72" t="s">
        <v>55</v>
      </c>
      <c r="K80"/>
      <c r="L80"/>
      <c r="M80"/>
      <c r="N80"/>
      <c r="O80"/>
    </row>
    <row r="81" spans="1:15" x14ac:dyDescent="0.25">
      <c r="A81" s="6">
        <v>269</v>
      </c>
      <c r="B81" s="81">
        <v>43159</v>
      </c>
      <c r="C81" s="6" t="s">
        <v>32</v>
      </c>
      <c r="D81" s="48">
        <v>0</v>
      </c>
      <c r="E81" s="48">
        <v>0</v>
      </c>
      <c r="F81" s="48">
        <v>5</v>
      </c>
      <c r="G81" s="48">
        <v>0</v>
      </c>
      <c r="H81" s="48">
        <v>5</v>
      </c>
      <c r="I81" s="49">
        <f t="shared" si="2"/>
        <v>500</v>
      </c>
      <c r="J81" s="72" t="s">
        <v>55</v>
      </c>
      <c r="K81"/>
      <c r="L81"/>
      <c r="M81"/>
      <c r="N81"/>
      <c r="O81"/>
    </row>
    <row r="82" spans="1:15" x14ac:dyDescent="0.25">
      <c r="A82" s="6">
        <v>270</v>
      </c>
      <c r="B82" s="81">
        <v>43159</v>
      </c>
      <c r="C82" s="6" t="s">
        <v>39</v>
      </c>
      <c r="D82" s="48">
        <v>0</v>
      </c>
      <c r="E82" s="48">
        <v>2</v>
      </c>
      <c r="F82" s="48">
        <v>0</v>
      </c>
      <c r="G82" s="48">
        <v>2</v>
      </c>
      <c r="H82" s="48">
        <v>0</v>
      </c>
      <c r="I82" s="49">
        <f t="shared" si="2"/>
        <v>200</v>
      </c>
      <c r="J82" s="72" t="s">
        <v>55</v>
      </c>
      <c r="K82"/>
      <c r="L82"/>
      <c r="M82"/>
      <c r="N82"/>
      <c r="O82"/>
    </row>
    <row r="83" spans="1:15" x14ac:dyDescent="0.2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</row>
    <row r="84" spans="1:15" x14ac:dyDescent="0.2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</row>
    <row r="85" spans="1:15" x14ac:dyDescent="0.2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</row>
    <row r="86" spans="1:15" x14ac:dyDescent="0.2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</row>
    <row r="87" spans="1:15" x14ac:dyDescent="0.2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</row>
    <row r="88" spans="1:15" x14ac:dyDescent="0.2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</row>
    <row r="89" spans="1:15" x14ac:dyDescent="0.2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</row>
    <row r="90" spans="1:15" x14ac:dyDescent="0.2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</row>
    <row r="91" spans="1:15" x14ac:dyDescent="0.2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x14ac:dyDescent="0.2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</row>
    <row r="93" spans="1:15" x14ac:dyDescent="0.2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</row>
    <row r="94" spans="1:15" x14ac:dyDescent="0.2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</row>
    <row r="95" spans="1:15" x14ac:dyDescent="0.2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</row>
    <row r="96" spans="1:15" x14ac:dyDescent="0.2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</row>
    <row r="97" spans="1:15" x14ac:dyDescent="0.2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</row>
    <row r="98" spans="1:15" x14ac:dyDescent="0.2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</row>
    <row r="99" spans="1:15" x14ac:dyDescent="0.2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</row>
    <row r="100" spans="1:15" x14ac:dyDescent="0.2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</row>
    <row r="101" spans="1:15" x14ac:dyDescent="0.2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</row>
    <row r="102" spans="1:15" x14ac:dyDescent="0.2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</row>
    <row r="103" spans="1: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2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</row>
    <row r="105" spans="1:15" x14ac:dyDescent="0.2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</row>
    <row r="106" spans="1:15" x14ac:dyDescent="0.2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</row>
    <row r="107" spans="1:15" x14ac:dyDescent="0.2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</row>
    <row r="108" spans="1:15" x14ac:dyDescent="0.2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</row>
    <row r="109" spans="1:15" x14ac:dyDescent="0.2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</row>
    <row r="110" spans="1:15" x14ac:dyDescent="0.2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</row>
    <row r="111" spans="1:15" x14ac:dyDescent="0.2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</row>
    <row r="112" spans="1:15" x14ac:dyDescent="0.2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</row>
    <row r="113" spans="1:15" x14ac:dyDescent="0.2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</row>
    <row r="114" spans="1:15" x14ac:dyDescent="0.2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</row>
    <row r="115" spans="1:15" x14ac:dyDescent="0.2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</row>
    <row r="116" spans="1:15" x14ac:dyDescent="0.2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</row>
    <row r="117" spans="1:15" x14ac:dyDescent="0.2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</row>
    <row r="118" spans="1:15" x14ac:dyDescent="0.2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x14ac:dyDescent="0.2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x14ac:dyDescent="0.2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x14ac:dyDescent="0.2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x14ac:dyDescent="0.2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x14ac:dyDescent="0.2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x14ac:dyDescent="0.2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x14ac:dyDescent="0.2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25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25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x14ac:dyDescent="0.25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x14ac:dyDescent="0.25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x14ac:dyDescent="0.25">
      <c r="A131"/>
      <c r="B131"/>
      <c r="C131"/>
      <c r="D131"/>
      <c r="E131"/>
      <c r="F131"/>
      <c r="I131"/>
      <c r="J131"/>
      <c r="K131"/>
      <c r="L131"/>
      <c r="M131"/>
      <c r="N131"/>
      <c r="O131"/>
    </row>
    <row r="132" spans="1:15" x14ac:dyDescent="0.25">
      <c r="A132"/>
      <c r="B132"/>
      <c r="C132"/>
      <c r="D132"/>
      <c r="E132"/>
      <c r="F132"/>
      <c r="I132"/>
      <c r="J132"/>
      <c r="K132"/>
      <c r="L132"/>
      <c r="M132"/>
      <c r="N132"/>
      <c r="O132"/>
    </row>
    <row r="133" spans="1:15" x14ac:dyDescent="0.25">
      <c r="A133"/>
      <c r="B133"/>
      <c r="C133"/>
      <c r="D133"/>
      <c r="E133"/>
      <c r="F133"/>
      <c r="I133"/>
      <c r="J133"/>
      <c r="K133"/>
      <c r="L133"/>
      <c r="M133"/>
      <c r="N133"/>
      <c r="O133"/>
    </row>
    <row r="134" spans="1:15" x14ac:dyDescent="0.25">
      <c r="A134"/>
      <c r="B134"/>
      <c r="C134"/>
      <c r="D134"/>
      <c r="E134"/>
      <c r="F134"/>
      <c r="I134"/>
      <c r="J134"/>
      <c r="K134"/>
      <c r="L134"/>
      <c r="M134"/>
      <c r="N134"/>
      <c r="O134"/>
    </row>
    <row r="135" spans="1:15" x14ac:dyDescent="0.25">
      <c r="A135"/>
      <c r="B135"/>
      <c r="C135"/>
      <c r="D135"/>
      <c r="E135"/>
      <c r="F135"/>
      <c r="I135"/>
      <c r="J135"/>
      <c r="K135"/>
      <c r="L135"/>
      <c r="M135"/>
      <c r="N135"/>
      <c r="O135"/>
    </row>
    <row r="136" spans="1:15" x14ac:dyDescent="0.25">
      <c r="A136"/>
      <c r="B136"/>
      <c r="C136"/>
      <c r="D136"/>
      <c r="E136"/>
      <c r="F136"/>
      <c r="I136"/>
      <c r="J136"/>
      <c r="K136"/>
      <c r="L136"/>
      <c r="M136"/>
      <c r="N136"/>
      <c r="O136"/>
    </row>
    <row r="137" spans="1:15" x14ac:dyDescent="0.25">
      <c r="A137"/>
      <c r="B137"/>
      <c r="C137"/>
      <c r="D137"/>
      <c r="E137"/>
      <c r="F137"/>
      <c r="I137"/>
      <c r="J137"/>
      <c r="K137"/>
      <c r="L137"/>
      <c r="M137"/>
      <c r="N137"/>
      <c r="O137"/>
    </row>
    <row r="138" spans="1:15" x14ac:dyDescent="0.25">
      <c r="A138"/>
      <c r="B138"/>
      <c r="C138"/>
      <c r="D138"/>
      <c r="E138"/>
      <c r="F138"/>
      <c r="I138"/>
      <c r="J138"/>
      <c r="K138"/>
      <c r="L138"/>
      <c r="M138"/>
      <c r="N138"/>
      <c r="O138"/>
    </row>
    <row r="139" spans="1:15" x14ac:dyDescent="0.25">
      <c r="A139"/>
      <c r="B139"/>
      <c r="C139"/>
      <c r="D139"/>
      <c r="E139"/>
      <c r="F139"/>
      <c r="I139"/>
      <c r="J139"/>
      <c r="K139"/>
      <c r="L139"/>
      <c r="M139"/>
      <c r="N139"/>
      <c r="O139"/>
    </row>
    <row r="140" spans="1:15" x14ac:dyDescent="0.25">
      <c r="A140"/>
      <c r="B140"/>
      <c r="C140"/>
      <c r="D140"/>
      <c r="E140"/>
      <c r="F140"/>
      <c r="I140"/>
      <c r="J140"/>
      <c r="K140"/>
      <c r="L140"/>
      <c r="M140"/>
      <c r="N140"/>
      <c r="O140"/>
    </row>
    <row r="141" spans="1:15" x14ac:dyDescent="0.25">
      <c r="A141"/>
      <c r="B141"/>
      <c r="C141"/>
      <c r="D141"/>
      <c r="E141"/>
      <c r="F141"/>
      <c r="I141"/>
      <c r="J141"/>
      <c r="K141"/>
      <c r="L141"/>
      <c r="M141"/>
      <c r="N141"/>
      <c r="O141"/>
    </row>
    <row r="142" spans="1:15" x14ac:dyDescent="0.25">
      <c r="A142"/>
      <c r="B142"/>
      <c r="C142"/>
      <c r="D142"/>
      <c r="E142"/>
      <c r="F142"/>
      <c r="I142"/>
      <c r="J142"/>
      <c r="K142"/>
      <c r="L142"/>
      <c r="M142"/>
      <c r="N142"/>
      <c r="O142"/>
    </row>
    <row r="143" spans="1:15" x14ac:dyDescent="0.25">
      <c r="A143"/>
      <c r="B143"/>
      <c r="C143"/>
      <c r="D143"/>
      <c r="E143"/>
      <c r="F143"/>
      <c r="I143"/>
      <c r="J143"/>
      <c r="K143"/>
      <c r="L143"/>
      <c r="M143"/>
      <c r="N143"/>
      <c r="O143"/>
    </row>
    <row r="144" spans="1:15" x14ac:dyDescent="0.25">
      <c r="A144"/>
      <c r="B144"/>
      <c r="C144"/>
      <c r="D144"/>
      <c r="E144"/>
      <c r="F144"/>
      <c r="I144"/>
      <c r="J144"/>
      <c r="K144"/>
      <c r="L144"/>
      <c r="M144"/>
      <c r="N144"/>
      <c r="O144"/>
    </row>
    <row r="145" spans="1:15" x14ac:dyDescent="0.25">
      <c r="A145"/>
      <c r="B145"/>
      <c r="C145"/>
      <c r="D145"/>
      <c r="E145"/>
      <c r="F145"/>
      <c r="I145"/>
      <c r="J145"/>
      <c r="K145"/>
      <c r="L145"/>
      <c r="M145"/>
      <c r="N145"/>
      <c r="O145"/>
    </row>
    <row r="146" spans="1:15" x14ac:dyDescent="0.25">
      <c r="A146"/>
      <c r="B146"/>
      <c r="C146"/>
      <c r="D146"/>
      <c r="E146"/>
      <c r="F146"/>
      <c r="I146"/>
      <c r="J146"/>
      <c r="K146"/>
      <c r="L146"/>
      <c r="M146"/>
      <c r="N146"/>
      <c r="O146"/>
    </row>
    <row r="147" spans="1:15" x14ac:dyDescent="0.25">
      <c r="A147"/>
      <c r="B147"/>
      <c r="C147"/>
      <c r="D147"/>
      <c r="E147"/>
      <c r="F147"/>
      <c r="I147"/>
      <c r="J147"/>
      <c r="K147"/>
      <c r="L147"/>
      <c r="M147"/>
      <c r="N147"/>
      <c r="O147"/>
    </row>
    <row r="148" spans="1:15" x14ac:dyDescent="0.25">
      <c r="A148"/>
      <c r="B148"/>
      <c r="C148"/>
      <c r="D148"/>
      <c r="E148"/>
      <c r="F148"/>
      <c r="I148"/>
      <c r="J148"/>
      <c r="K148"/>
      <c r="L148"/>
      <c r="M148"/>
      <c r="N148"/>
      <c r="O148"/>
    </row>
    <row r="149" spans="1:15" x14ac:dyDescent="0.25">
      <c r="A149"/>
      <c r="B149"/>
      <c r="C149"/>
      <c r="D149"/>
      <c r="E149"/>
      <c r="F149"/>
      <c r="I149"/>
      <c r="J149"/>
      <c r="K149"/>
      <c r="L149"/>
      <c r="M149"/>
      <c r="N149"/>
      <c r="O149"/>
    </row>
    <row r="150" spans="1:15" x14ac:dyDescent="0.25">
      <c r="A150"/>
      <c r="B150"/>
      <c r="C150"/>
      <c r="D150"/>
      <c r="E150"/>
      <c r="F150"/>
      <c r="I150"/>
      <c r="J150"/>
      <c r="K150"/>
      <c r="L150"/>
      <c r="M150"/>
      <c r="N150"/>
      <c r="O150"/>
    </row>
    <row r="151" spans="1:15" x14ac:dyDescent="0.25">
      <c r="A151"/>
      <c r="B151"/>
      <c r="C151"/>
      <c r="D151"/>
      <c r="E151"/>
      <c r="F151"/>
      <c r="I151"/>
      <c r="J151"/>
      <c r="K151"/>
      <c r="L151"/>
      <c r="M151"/>
      <c r="N151"/>
      <c r="O151"/>
    </row>
    <row r="152" spans="1:15" x14ac:dyDescent="0.25">
      <c r="A152"/>
      <c r="B152"/>
      <c r="C152"/>
      <c r="D152"/>
      <c r="E152"/>
      <c r="F152"/>
      <c r="I152"/>
      <c r="J152"/>
      <c r="K152"/>
      <c r="L152"/>
      <c r="M152"/>
      <c r="N152"/>
      <c r="O152"/>
    </row>
    <row r="153" spans="1:15" x14ac:dyDescent="0.25">
      <c r="A153"/>
      <c r="B153"/>
      <c r="C153"/>
      <c r="D153"/>
      <c r="E153"/>
      <c r="F153"/>
      <c r="I153"/>
      <c r="J153"/>
      <c r="K153"/>
      <c r="L153"/>
      <c r="M153"/>
      <c r="N153"/>
      <c r="O153"/>
    </row>
    <row r="154" spans="1:15" x14ac:dyDescent="0.25">
      <c r="A154"/>
      <c r="B154"/>
      <c r="C154"/>
      <c r="D154"/>
      <c r="E154"/>
      <c r="F154"/>
      <c r="I154"/>
      <c r="J154"/>
      <c r="K154"/>
      <c r="L154"/>
      <c r="M154"/>
      <c r="N154"/>
      <c r="O154"/>
    </row>
    <row r="155" spans="1:15" x14ac:dyDescent="0.25">
      <c r="A155"/>
      <c r="B155"/>
      <c r="C155"/>
      <c r="D155"/>
      <c r="E155"/>
      <c r="F155"/>
      <c r="I155"/>
      <c r="J155"/>
      <c r="K155"/>
      <c r="L155"/>
      <c r="M155"/>
      <c r="N155"/>
      <c r="O155"/>
    </row>
    <row r="156" spans="1:15" x14ac:dyDescent="0.25">
      <c r="A156"/>
      <c r="B156"/>
      <c r="C156"/>
      <c r="D156"/>
      <c r="E156"/>
      <c r="F156"/>
      <c r="I156"/>
      <c r="J156"/>
      <c r="K156"/>
      <c r="L156"/>
      <c r="M156"/>
      <c r="N156"/>
      <c r="O156"/>
    </row>
    <row r="157" spans="1:15" x14ac:dyDescent="0.25">
      <c r="A157"/>
      <c r="B157"/>
      <c r="C157"/>
      <c r="D157"/>
      <c r="E157"/>
      <c r="F157"/>
      <c r="I157"/>
      <c r="J157"/>
      <c r="K157"/>
      <c r="L157"/>
      <c r="M157"/>
      <c r="N157"/>
      <c r="O157"/>
    </row>
    <row r="158" spans="1:15" x14ac:dyDescent="0.25">
      <c r="A158"/>
      <c r="B158"/>
      <c r="C158"/>
      <c r="D158"/>
      <c r="E158"/>
      <c r="F158"/>
      <c r="I158"/>
      <c r="J158"/>
      <c r="K158"/>
      <c r="L158"/>
      <c r="M158"/>
      <c r="N158"/>
      <c r="O158"/>
    </row>
    <row r="159" spans="1:15" x14ac:dyDescent="0.25">
      <c r="A159"/>
      <c r="B159"/>
      <c r="C159"/>
      <c r="D159"/>
      <c r="E159"/>
      <c r="F159"/>
      <c r="I159"/>
      <c r="J159"/>
      <c r="K159"/>
      <c r="L159"/>
      <c r="M159"/>
      <c r="N159"/>
      <c r="O159"/>
    </row>
    <row r="160" spans="1:15" x14ac:dyDescent="0.25">
      <c r="A160"/>
      <c r="B160"/>
      <c r="C160"/>
      <c r="D160"/>
      <c r="E160"/>
      <c r="F160"/>
      <c r="I160"/>
      <c r="J160"/>
      <c r="K160"/>
      <c r="L160"/>
      <c r="M160"/>
      <c r="N160"/>
      <c r="O160"/>
    </row>
    <row r="161" spans="1:15" x14ac:dyDescent="0.25">
      <c r="A161"/>
      <c r="B161"/>
      <c r="C161"/>
      <c r="D161"/>
      <c r="E161"/>
      <c r="F161"/>
      <c r="I161"/>
      <c r="J161"/>
      <c r="K161"/>
      <c r="L161"/>
      <c r="M161"/>
      <c r="N161"/>
      <c r="O161"/>
    </row>
    <row r="162" spans="1:15" x14ac:dyDescent="0.25">
      <c r="A162"/>
      <c r="B162"/>
      <c r="C162"/>
      <c r="D162"/>
      <c r="E162"/>
      <c r="F162"/>
      <c r="I162"/>
      <c r="J162"/>
      <c r="K162"/>
      <c r="L162"/>
      <c r="M162"/>
      <c r="N162"/>
      <c r="O162"/>
    </row>
    <row r="163" spans="1:15" x14ac:dyDescent="0.25">
      <c r="A163"/>
      <c r="B163"/>
      <c r="C163"/>
      <c r="D163"/>
      <c r="E163"/>
      <c r="F163"/>
      <c r="I163"/>
      <c r="J163"/>
      <c r="K163"/>
      <c r="L163"/>
      <c r="M163"/>
      <c r="N163"/>
      <c r="O163"/>
    </row>
    <row r="164" spans="1:15" x14ac:dyDescent="0.25">
      <c r="A164"/>
      <c r="B164"/>
      <c r="C164"/>
      <c r="D164"/>
      <c r="E164"/>
      <c r="F164"/>
      <c r="I164"/>
      <c r="J164"/>
      <c r="K164"/>
      <c r="L164"/>
      <c r="M164"/>
      <c r="N164"/>
      <c r="O164"/>
    </row>
    <row r="165" spans="1:15" x14ac:dyDescent="0.25">
      <c r="A165"/>
      <c r="B165"/>
      <c r="C165"/>
      <c r="D165"/>
      <c r="E165"/>
      <c r="F165"/>
      <c r="I165"/>
      <c r="J165"/>
      <c r="K165"/>
      <c r="L165"/>
      <c r="M165"/>
      <c r="N165"/>
      <c r="O165"/>
    </row>
    <row r="166" spans="1:15" x14ac:dyDescent="0.25">
      <c r="A166"/>
      <c r="B166"/>
      <c r="C166"/>
      <c r="D166"/>
      <c r="E166"/>
      <c r="F166"/>
      <c r="I166"/>
      <c r="J166"/>
      <c r="K166"/>
      <c r="L166"/>
      <c r="M166"/>
      <c r="N166"/>
      <c r="O166"/>
    </row>
    <row r="167" spans="1:15" x14ac:dyDescent="0.25">
      <c r="A167"/>
      <c r="B167"/>
      <c r="C167"/>
      <c r="D167"/>
      <c r="E167"/>
      <c r="F167"/>
      <c r="I167"/>
      <c r="J167"/>
      <c r="K167"/>
      <c r="L167"/>
      <c r="M167"/>
      <c r="N167"/>
      <c r="O167"/>
    </row>
    <row r="168" spans="1:15" x14ac:dyDescent="0.25">
      <c r="A168"/>
      <c r="B168"/>
      <c r="C168"/>
      <c r="D168"/>
      <c r="E168"/>
      <c r="F168"/>
      <c r="I168"/>
      <c r="J168"/>
      <c r="K168"/>
      <c r="L168"/>
      <c r="M168"/>
      <c r="N168"/>
      <c r="O168"/>
    </row>
    <row r="169" spans="1:15" x14ac:dyDescent="0.25">
      <c r="A169"/>
      <c r="B169"/>
      <c r="C169"/>
      <c r="D169"/>
      <c r="E169"/>
      <c r="F169"/>
      <c r="I169"/>
      <c r="J169"/>
      <c r="K169"/>
      <c r="L169"/>
      <c r="M169"/>
      <c r="N169"/>
      <c r="O169"/>
    </row>
    <row r="170" spans="1:15" x14ac:dyDescent="0.25">
      <c r="A170"/>
      <c r="B170"/>
      <c r="C170"/>
      <c r="D170"/>
      <c r="E170"/>
      <c r="F170"/>
      <c r="I170"/>
      <c r="J170"/>
      <c r="K170"/>
      <c r="L170"/>
      <c r="M170"/>
      <c r="N170"/>
      <c r="O170"/>
    </row>
    <row r="171" spans="1:15" x14ac:dyDescent="0.25">
      <c r="A171"/>
      <c r="B171"/>
      <c r="C171"/>
      <c r="D171"/>
      <c r="E171"/>
      <c r="F171"/>
      <c r="I171"/>
      <c r="J171"/>
      <c r="K171"/>
      <c r="L171"/>
      <c r="M171"/>
      <c r="N171"/>
      <c r="O171"/>
    </row>
    <row r="172" spans="1:15" x14ac:dyDescent="0.25">
      <c r="A172"/>
      <c r="B172"/>
      <c r="C172"/>
      <c r="D172"/>
      <c r="E172"/>
      <c r="F172"/>
      <c r="I172"/>
      <c r="J172"/>
      <c r="K172"/>
      <c r="L172"/>
      <c r="M172"/>
      <c r="N172"/>
      <c r="O172"/>
    </row>
    <row r="173" spans="1:15" x14ac:dyDescent="0.25">
      <c r="A173"/>
      <c r="B173"/>
      <c r="C173"/>
      <c r="D173"/>
      <c r="E173"/>
      <c r="F173"/>
      <c r="I173"/>
      <c r="J173"/>
      <c r="K173"/>
      <c r="L173"/>
      <c r="M173"/>
      <c r="N173"/>
      <c r="O173"/>
    </row>
    <row r="174" spans="1:15" x14ac:dyDescent="0.25">
      <c r="A174"/>
      <c r="B174"/>
      <c r="C174"/>
      <c r="D174"/>
      <c r="E174"/>
      <c r="F174"/>
      <c r="I174"/>
      <c r="J174"/>
      <c r="K174"/>
      <c r="L174"/>
      <c r="M174"/>
      <c r="N174"/>
      <c r="O174"/>
    </row>
    <row r="175" spans="1:15" x14ac:dyDescent="0.25">
      <c r="A175"/>
      <c r="B175"/>
      <c r="C175"/>
      <c r="D175"/>
      <c r="E175"/>
      <c r="F175"/>
      <c r="I175"/>
      <c r="J175"/>
      <c r="K175"/>
      <c r="L175"/>
      <c r="M175"/>
      <c r="N175"/>
      <c r="O175"/>
    </row>
    <row r="176" spans="1:15" x14ac:dyDescent="0.25">
      <c r="A176"/>
      <c r="B176"/>
      <c r="C176"/>
      <c r="D176"/>
      <c r="E176"/>
      <c r="F176"/>
      <c r="I176"/>
      <c r="J176"/>
      <c r="K176"/>
      <c r="L176"/>
      <c r="M176"/>
      <c r="N176"/>
      <c r="O176"/>
    </row>
    <row r="177" spans="10:15" x14ac:dyDescent="0.25">
      <c r="J177"/>
      <c r="K177"/>
      <c r="L177"/>
      <c r="M177"/>
      <c r="N177"/>
      <c r="O177"/>
    </row>
    <row r="178" spans="10:15" x14ac:dyDescent="0.25">
      <c r="J178"/>
      <c r="K178"/>
      <c r="L178"/>
      <c r="M178"/>
      <c r="N178"/>
      <c r="O178"/>
    </row>
    <row r="179" spans="10:15" x14ac:dyDescent="0.25">
      <c r="J179"/>
      <c r="K179"/>
      <c r="L179"/>
      <c r="M179"/>
      <c r="N179"/>
      <c r="O179"/>
    </row>
    <row r="180" spans="10:15" x14ac:dyDescent="0.25">
      <c r="J180"/>
      <c r="K180"/>
      <c r="L180"/>
      <c r="M180"/>
      <c r="N180"/>
      <c r="O180"/>
    </row>
    <row r="181" spans="10:15" x14ac:dyDescent="0.25">
      <c r="J181"/>
      <c r="K181"/>
      <c r="L181"/>
      <c r="M181"/>
      <c r="N181"/>
      <c r="O181"/>
    </row>
    <row r="182" spans="10:15" x14ac:dyDescent="0.25">
      <c r="J182"/>
      <c r="K182"/>
      <c r="L182"/>
      <c r="M182"/>
      <c r="N182"/>
      <c r="O182"/>
    </row>
    <row r="183" spans="10:15" x14ac:dyDescent="0.25">
      <c r="J183"/>
      <c r="K183"/>
      <c r="L183"/>
      <c r="M183"/>
      <c r="N183"/>
      <c r="O183"/>
    </row>
    <row r="184" spans="10:15" x14ac:dyDescent="0.25">
      <c r="J184"/>
      <c r="K184"/>
      <c r="L184"/>
      <c r="M184"/>
      <c r="N184"/>
      <c r="O184"/>
    </row>
    <row r="185" spans="10:15" x14ac:dyDescent="0.25">
      <c r="J185"/>
      <c r="K185"/>
      <c r="L185"/>
      <c r="M185"/>
      <c r="N185"/>
      <c r="O185"/>
    </row>
    <row r="186" spans="10:15" x14ac:dyDescent="0.25">
      <c r="J186"/>
      <c r="K186"/>
      <c r="L186"/>
      <c r="M186"/>
      <c r="N186"/>
      <c r="O186"/>
    </row>
    <row r="187" spans="10:15" x14ac:dyDescent="0.25">
      <c r="J187"/>
      <c r="K187"/>
      <c r="L187"/>
      <c r="M187"/>
      <c r="N187"/>
      <c r="O187"/>
    </row>
    <row r="188" spans="10:15" x14ac:dyDescent="0.25">
      <c r="J188"/>
      <c r="K188"/>
      <c r="L188"/>
      <c r="M188"/>
      <c r="N188"/>
      <c r="O188"/>
    </row>
    <row r="189" spans="10:15" x14ac:dyDescent="0.25">
      <c r="J189"/>
      <c r="K189"/>
      <c r="L189"/>
      <c r="M189"/>
      <c r="N189"/>
      <c r="O189"/>
    </row>
    <row r="190" spans="10:15" x14ac:dyDescent="0.25">
      <c r="J190"/>
      <c r="K190"/>
      <c r="L190"/>
      <c r="M190"/>
      <c r="N190"/>
      <c r="O190"/>
    </row>
    <row r="191" spans="10:15" x14ac:dyDescent="0.25">
      <c r="J191"/>
      <c r="K191"/>
      <c r="L191"/>
      <c r="M191"/>
      <c r="N191"/>
      <c r="O191"/>
    </row>
    <row r="192" spans="10:15" x14ac:dyDescent="0.25">
      <c r="J192"/>
      <c r="K192"/>
      <c r="L192"/>
      <c r="M192"/>
      <c r="N192"/>
      <c r="O192"/>
    </row>
    <row r="193" spans="10:15" x14ac:dyDescent="0.25">
      <c r="J193"/>
      <c r="K193"/>
      <c r="L193"/>
      <c r="M193"/>
      <c r="N193"/>
      <c r="O193"/>
    </row>
    <row r="194" spans="10:15" x14ac:dyDescent="0.25">
      <c r="J194"/>
      <c r="K194"/>
      <c r="L194"/>
      <c r="M194"/>
      <c r="N194"/>
      <c r="O194"/>
    </row>
    <row r="195" spans="10:15" x14ac:dyDescent="0.25">
      <c r="J195"/>
      <c r="K195"/>
      <c r="L195"/>
      <c r="M195"/>
      <c r="N195"/>
      <c r="O195"/>
    </row>
    <row r="196" spans="10:15" x14ac:dyDescent="0.25">
      <c r="J196"/>
      <c r="K196"/>
      <c r="L196"/>
      <c r="M196"/>
      <c r="N196"/>
      <c r="O196"/>
    </row>
    <row r="197" spans="10:15" x14ac:dyDescent="0.25">
      <c r="J197"/>
      <c r="K197"/>
      <c r="L197"/>
      <c r="M197"/>
      <c r="N197"/>
      <c r="O197"/>
    </row>
    <row r="198" spans="10:15" x14ac:dyDescent="0.25">
      <c r="J198"/>
      <c r="K198"/>
      <c r="L198"/>
      <c r="M198"/>
      <c r="N198"/>
      <c r="O198"/>
    </row>
    <row r="199" spans="10:15" x14ac:dyDescent="0.25">
      <c r="J199"/>
      <c r="K199"/>
      <c r="L199"/>
      <c r="M199"/>
      <c r="N199"/>
      <c r="O199"/>
    </row>
    <row r="200" spans="10:15" x14ac:dyDescent="0.25">
      <c r="J200"/>
      <c r="K200"/>
      <c r="L200"/>
      <c r="M200"/>
      <c r="N200"/>
      <c r="O200"/>
    </row>
    <row r="201" spans="10:15" x14ac:dyDescent="0.25">
      <c r="J201"/>
      <c r="K201"/>
      <c r="L201"/>
      <c r="M201"/>
      <c r="N201"/>
      <c r="O201"/>
    </row>
    <row r="202" spans="10:15" x14ac:dyDescent="0.25">
      <c r="J202"/>
      <c r="K202"/>
      <c r="L202"/>
      <c r="M202"/>
      <c r="N202"/>
      <c r="O202"/>
    </row>
    <row r="203" spans="10:15" x14ac:dyDescent="0.25">
      <c r="J203"/>
      <c r="K203"/>
      <c r="L203"/>
      <c r="M203"/>
      <c r="N203"/>
      <c r="O203"/>
    </row>
    <row r="204" spans="10:15" x14ac:dyDescent="0.25">
      <c r="J204"/>
      <c r="K204"/>
      <c r="L204"/>
      <c r="M204"/>
      <c r="N204"/>
      <c r="O204"/>
    </row>
    <row r="205" spans="10:15" x14ac:dyDescent="0.25">
      <c r="J205"/>
      <c r="K205"/>
      <c r="L205"/>
      <c r="M205"/>
      <c r="N205"/>
      <c r="O205"/>
    </row>
    <row r="206" spans="10:15" x14ac:dyDescent="0.25">
      <c r="J206"/>
      <c r="K206"/>
      <c r="L206"/>
      <c r="M206"/>
      <c r="N206"/>
      <c r="O206"/>
    </row>
    <row r="207" spans="10:15" x14ac:dyDescent="0.25">
      <c r="J207"/>
      <c r="K207"/>
      <c r="L207"/>
      <c r="M207"/>
      <c r="N207"/>
      <c r="O207"/>
    </row>
    <row r="208" spans="10:15" x14ac:dyDescent="0.25">
      <c r="J208"/>
      <c r="K208"/>
      <c r="L208"/>
      <c r="M208"/>
      <c r="N208"/>
      <c r="O208"/>
    </row>
    <row r="209" spans="10:15" x14ac:dyDescent="0.25">
      <c r="J209"/>
      <c r="K209"/>
      <c r="L209"/>
      <c r="M209"/>
      <c r="N209"/>
      <c r="O209"/>
    </row>
    <row r="210" spans="10:15" x14ac:dyDescent="0.25">
      <c r="J210"/>
      <c r="K210"/>
      <c r="L210"/>
      <c r="M210"/>
      <c r="N210"/>
      <c r="O210"/>
    </row>
    <row r="211" spans="10:15" x14ac:dyDescent="0.25">
      <c r="J211"/>
      <c r="K211"/>
      <c r="L211"/>
      <c r="M211"/>
      <c r="N211"/>
      <c r="O211"/>
    </row>
    <row r="212" spans="10:15" x14ac:dyDescent="0.25">
      <c r="J212"/>
      <c r="K212"/>
      <c r="L212"/>
      <c r="M212"/>
      <c r="N212"/>
      <c r="O212"/>
    </row>
    <row r="213" spans="10:15" x14ac:dyDescent="0.25">
      <c r="J213"/>
      <c r="K213"/>
      <c r="L213"/>
      <c r="M213"/>
      <c r="N213"/>
      <c r="O213"/>
    </row>
    <row r="214" spans="10:15" x14ac:dyDescent="0.25">
      <c r="J214"/>
      <c r="K214"/>
      <c r="L214"/>
      <c r="M214"/>
      <c r="N214"/>
      <c r="O214"/>
    </row>
    <row r="215" spans="10:15" x14ac:dyDescent="0.25">
      <c r="J215"/>
      <c r="K215"/>
      <c r="L215"/>
      <c r="M215"/>
      <c r="N215"/>
      <c r="O215"/>
    </row>
    <row r="216" spans="10:15" x14ac:dyDescent="0.25">
      <c r="J216"/>
      <c r="K216"/>
      <c r="L216"/>
      <c r="M216"/>
      <c r="N216"/>
      <c r="O216"/>
    </row>
    <row r="217" spans="10:15" x14ac:dyDescent="0.25">
      <c r="J217"/>
      <c r="K217"/>
      <c r="L217"/>
      <c r="M217"/>
      <c r="N217"/>
      <c r="O217"/>
    </row>
    <row r="218" spans="10:15" x14ac:dyDescent="0.25">
      <c r="J218"/>
      <c r="K218"/>
      <c r="L218"/>
      <c r="M218"/>
      <c r="N218"/>
      <c r="O218"/>
    </row>
    <row r="219" spans="10:15" x14ac:dyDescent="0.25">
      <c r="J219"/>
      <c r="K219"/>
      <c r="L219"/>
      <c r="M219"/>
      <c r="N219"/>
      <c r="O219"/>
    </row>
    <row r="220" spans="10:15" x14ac:dyDescent="0.25">
      <c r="J220"/>
      <c r="K220"/>
      <c r="L220"/>
      <c r="M220"/>
      <c r="N220"/>
      <c r="O220"/>
    </row>
    <row r="221" spans="10:15" x14ac:dyDescent="0.25">
      <c r="J221"/>
      <c r="K221"/>
      <c r="L221"/>
      <c r="M221"/>
      <c r="N221"/>
      <c r="O221"/>
    </row>
    <row r="222" spans="10:15" x14ac:dyDescent="0.25">
      <c r="J222"/>
      <c r="K222"/>
      <c r="L222"/>
      <c r="M222"/>
      <c r="N222"/>
      <c r="O222"/>
    </row>
    <row r="223" spans="10:15" x14ac:dyDescent="0.25">
      <c r="J223"/>
      <c r="K223"/>
      <c r="L223"/>
      <c r="M223"/>
      <c r="N223"/>
      <c r="O223"/>
    </row>
    <row r="224" spans="10:15" x14ac:dyDescent="0.25">
      <c r="J224"/>
      <c r="K224"/>
      <c r="L224"/>
      <c r="M224"/>
      <c r="N224"/>
      <c r="O224"/>
    </row>
    <row r="225" spans="10:15" x14ac:dyDescent="0.25">
      <c r="J225"/>
      <c r="K225"/>
      <c r="L225"/>
      <c r="M225"/>
      <c r="N225"/>
      <c r="O225"/>
    </row>
    <row r="226" spans="10:15" x14ac:dyDescent="0.25">
      <c r="J226"/>
      <c r="K226"/>
      <c r="L226"/>
      <c r="M226"/>
      <c r="N226"/>
      <c r="O226"/>
    </row>
    <row r="227" spans="10:15" x14ac:dyDescent="0.25">
      <c r="J227"/>
      <c r="K227"/>
      <c r="L227"/>
      <c r="M227"/>
      <c r="N227"/>
      <c r="O227"/>
    </row>
    <row r="228" spans="10:15" x14ac:dyDescent="0.25">
      <c r="J228"/>
      <c r="K228"/>
      <c r="L228"/>
      <c r="M228"/>
      <c r="N228"/>
      <c r="O228"/>
    </row>
    <row r="229" spans="10:15" x14ac:dyDescent="0.25">
      <c r="J229"/>
      <c r="K229"/>
      <c r="L229"/>
      <c r="M229"/>
      <c r="N229"/>
      <c r="O229"/>
    </row>
    <row r="230" spans="10:15" x14ac:dyDescent="0.25">
      <c r="J230"/>
      <c r="K230"/>
      <c r="L230"/>
      <c r="M230"/>
      <c r="N230"/>
      <c r="O230"/>
    </row>
    <row r="231" spans="10:15" x14ac:dyDescent="0.25">
      <c r="J231"/>
      <c r="K231"/>
      <c r="L231"/>
      <c r="M231"/>
      <c r="N231"/>
      <c r="O231"/>
    </row>
    <row r="232" spans="10:15" x14ac:dyDescent="0.25">
      <c r="J232"/>
      <c r="K232"/>
      <c r="L232"/>
      <c r="M232"/>
      <c r="N232"/>
      <c r="O232"/>
    </row>
    <row r="233" spans="10:15" x14ac:dyDescent="0.25">
      <c r="J233"/>
      <c r="K233"/>
      <c r="L233"/>
      <c r="M233"/>
      <c r="N233"/>
      <c r="O233"/>
    </row>
    <row r="234" spans="10:15" x14ac:dyDescent="0.25">
      <c r="J234"/>
      <c r="K234"/>
      <c r="L234"/>
      <c r="M234"/>
      <c r="N234"/>
      <c r="O234"/>
    </row>
    <row r="235" spans="10:15" x14ac:dyDescent="0.25">
      <c r="J235"/>
      <c r="K235"/>
      <c r="L235"/>
      <c r="M235"/>
      <c r="N235"/>
      <c r="O235"/>
    </row>
    <row r="236" spans="10:15" x14ac:dyDescent="0.25">
      <c r="J236"/>
      <c r="K236"/>
      <c r="L236"/>
      <c r="M236"/>
      <c r="N236"/>
      <c r="O236"/>
    </row>
    <row r="237" spans="10:15" x14ac:dyDescent="0.25">
      <c r="J237"/>
      <c r="K237"/>
      <c r="L237"/>
      <c r="M237"/>
      <c r="N237"/>
      <c r="O237"/>
    </row>
    <row r="238" spans="10:15" x14ac:dyDescent="0.25">
      <c r="J238"/>
      <c r="K238"/>
      <c r="L238"/>
      <c r="M238"/>
      <c r="N238"/>
      <c r="O238"/>
    </row>
    <row r="239" spans="10:15" x14ac:dyDescent="0.25">
      <c r="J239"/>
      <c r="K239"/>
      <c r="L239"/>
      <c r="M239"/>
      <c r="N239"/>
      <c r="O239"/>
    </row>
    <row r="240" spans="10:15" x14ac:dyDescent="0.25">
      <c r="J240"/>
      <c r="K240"/>
      <c r="L240"/>
      <c r="M240"/>
      <c r="N240"/>
      <c r="O240"/>
    </row>
    <row r="241" spans="10:15" x14ac:dyDescent="0.25">
      <c r="J241"/>
      <c r="K241"/>
      <c r="L241"/>
      <c r="M241"/>
      <c r="N241"/>
      <c r="O241"/>
    </row>
    <row r="242" spans="10:15" x14ac:dyDescent="0.25">
      <c r="J242"/>
      <c r="K242"/>
      <c r="L242"/>
      <c r="M242"/>
      <c r="N242"/>
      <c r="O242"/>
    </row>
    <row r="243" spans="10:15" x14ac:dyDescent="0.25">
      <c r="J243"/>
      <c r="K243"/>
      <c r="L243"/>
      <c r="M243"/>
      <c r="N243"/>
      <c r="O243"/>
    </row>
    <row r="244" spans="10:15" x14ac:dyDescent="0.25">
      <c r="J244"/>
      <c r="K244"/>
      <c r="L244"/>
      <c r="M244"/>
      <c r="N244"/>
      <c r="O244"/>
    </row>
    <row r="245" spans="10:15" x14ac:dyDescent="0.25">
      <c r="J245"/>
      <c r="K245"/>
      <c r="L245"/>
      <c r="M245"/>
      <c r="N245"/>
      <c r="O245"/>
    </row>
    <row r="246" spans="10:15" x14ac:dyDescent="0.25">
      <c r="J246"/>
      <c r="K246"/>
      <c r="L246"/>
      <c r="M246"/>
      <c r="N246"/>
      <c r="O246"/>
    </row>
    <row r="247" spans="10:15" x14ac:dyDescent="0.25">
      <c r="J247"/>
      <c r="K247"/>
      <c r="L247"/>
      <c r="M247"/>
      <c r="N247"/>
      <c r="O247"/>
    </row>
    <row r="248" spans="10:15" x14ac:dyDescent="0.25">
      <c r="J248"/>
      <c r="K248"/>
      <c r="L248"/>
      <c r="M248"/>
      <c r="N248"/>
      <c r="O248"/>
    </row>
    <row r="249" spans="10:15" x14ac:dyDescent="0.25">
      <c r="J249"/>
      <c r="K249"/>
      <c r="L249"/>
      <c r="M249"/>
      <c r="N249"/>
      <c r="O249"/>
    </row>
    <row r="250" spans="10:15" x14ac:dyDescent="0.25">
      <c r="J250"/>
      <c r="K250"/>
      <c r="L250"/>
      <c r="M250"/>
      <c r="N250"/>
      <c r="O250"/>
    </row>
    <row r="251" spans="10:15" x14ac:dyDescent="0.25">
      <c r="J251"/>
      <c r="K251"/>
      <c r="L251"/>
      <c r="M251"/>
      <c r="N251"/>
      <c r="O251"/>
    </row>
    <row r="252" spans="10:15" x14ac:dyDescent="0.25">
      <c r="J252"/>
      <c r="K252"/>
      <c r="L252"/>
      <c r="M252"/>
      <c r="N252"/>
      <c r="O252"/>
    </row>
    <row r="253" spans="10:15" x14ac:dyDescent="0.25">
      <c r="J253"/>
      <c r="K253"/>
      <c r="L253"/>
      <c r="M253"/>
      <c r="N253"/>
      <c r="O253"/>
    </row>
    <row r="254" spans="10:15" x14ac:dyDescent="0.25">
      <c r="J254"/>
      <c r="K254"/>
      <c r="L254"/>
      <c r="M254"/>
      <c r="N254"/>
      <c r="O254"/>
    </row>
    <row r="255" spans="10:15" x14ac:dyDescent="0.25">
      <c r="J255"/>
      <c r="K255"/>
      <c r="L255"/>
      <c r="M255"/>
      <c r="N255"/>
      <c r="O255"/>
    </row>
    <row r="256" spans="10:15" x14ac:dyDescent="0.25">
      <c r="J256"/>
      <c r="K256"/>
      <c r="L256"/>
      <c r="M256"/>
      <c r="N256"/>
      <c r="O256"/>
    </row>
    <row r="257" spans="10:15" x14ac:dyDescent="0.25">
      <c r="J257"/>
      <c r="K257"/>
      <c r="L257"/>
      <c r="M257"/>
      <c r="N257"/>
      <c r="O257"/>
    </row>
    <row r="258" spans="10:15" x14ac:dyDescent="0.25">
      <c r="J258"/>
      <c r="K258"/>
      <c r="L258"/>
      <c r="M258"/>
      <c r="N258"/>
      <c r="O258"/>
    </row>
    <row r="259" spans="10:15" x14ac:dyDescent="0.25">
      <c r="J259"/>
      <c r="K259"/>
      <c r="L259"/>
      <c r="M259"/>
      <c r="N259"/>
      <c r="O259"/>
    </row>
    <row r="260" spans="10:15" x14ac:dyDescent="0.25">
      <c r="J260"/>
      <c r="K260"/>
      <c r="L260"/>
      <c r="M260"/>
      <c r="N260"/>
      <c r="O260"/>
    </row>
    <row r="261" spans="10:15" x14ac:dyDescent="0.25">
      <c r="J261"/>
      <c r="K261"/>
      <c r="L261"/>
      <c r="M261"/>
      <c r="N261"/>
      <c r="O261"/>
    </row>
    <row r="262" spans="10:15" x14ac:dyDescent="0.25">
      <c r="J262"/>
      <c r="K262"/>
      <c r="L262"/>
      <c r="M262"/>
      <c r="N262"/>
      <c r="O262"/>
    </row>
    <row r="263" spans="10:15" x14ac:dyDescent="0.25">
      <c r="J263"/>
      <c r="K263"/>
      <c r="L263"/>
      <c r="M263"/>
      <c r="N263"/>
      <c r="O263"/>
    </row>
    <row r="264" spans="10:15" x14ac:dyDescent="0.25">
      <c r="J264"/>
      <c r="K264"/>
      <c r="L264"/>
      <c r="M264"/>
      <c r="N264"/>
      <c r="O264"/>
    </row>
    <row r="265" spans="10:15" x14ac:dyDescent="0.25">
      <c r="J265"/>
      <c r="K265"/>
      <c r="L265"/>
      <c r="M265"/>
      <c r="N265"/>
      <c r="O265"/>
    </row>
    <row r="266" spans="10:15" x14ac:dyDescent="0.25">
      <c r="J266"/>
      <c r="K266"/>
      <c r="L266"/>
      <c r="M266"/>
      <c r="N266"/>
      <c r="O266"/>
    </row>
    <row r="267" spans="10:15" x14ac:dyDescent="0.25">
      <c r="J267"/>
      <c r="K267"/>
      <c r="L267"/>
      <c r="M267"/>
      <c r="N267"/>
      <c r="O267"/>
    </row>
    <row r="268" spans="10:15" x14ac:dyDescent="0.25">
      <c r="J268"/>
      <c r="K268"/>
      <c r="L268"/>
      <c r="M268"/>
      <c r="N268"/>
      <c r="O268"/>
    </row>
    <row r="269" spans="10:15" x14ac:dyDescent="0.25">
      <c r="J269"/>
      <c r="K269"/>
      <c r="L269"/>
      <c r="M269"/>
      <c r="N269"/>
      <c r="O269"/>
    </row>
    <row r="270" spans="10:15" x14ac:dyDescent="0.25">
      <c r="J270"/>
      <c r="K270"/>
      <c r="L270"/>
      <c r="M270"/>
      <c r="N270"/>
      <c r="O270"/>
    </row>
    <row r="271" spans="10:15" x14ac:dyDescent="0.25">
      <c r="J271"/>
      <c r="K271"/>
      <c r="L271"/>
      <c r="M271"/>
      <c r="N271"/>
      <c r="O271"/>
    </row>
    <row r="272" spans="10:15" x14ac:dyDescent="0.25">
      <c r="J272"/>
      <c r="K272"/>
      <c r="L272"/>
      <c r="M272"/>
      <c r="N272"/>
      <c r="O272"/>
    </row>
    <row r="273" spans="10:15" x14ac:dyDescent="0.25">
      <c r="J273"/>
      <c r="K273"/>
      <c r="L273"/>
      <c r="M273"/>
      <c r="N273"/>
      <c r="O273"/>
    </row>
    <row r="274" spans="10:15" x14ac:dyDescent="0.25">
      <c r="J274"/>
      <c r="K274"/>
      <c r="L274"/>
      <c r="M274"/>
      <c r="N274"/>
      <c r="O274"/>
    </row>
    <row r="275" spans="10:15" x14ac:dyDescent="0.25">
      <c r="J275"/>
      <c r="K275"/>
      <c r="L275"/>
      <c r="M275"/>
      <c r="N275"/>
      <c r="O275"/>
    </row>
    <row r="276" spans="10:15" x14ac:dyDescent="0.25">
      <c r="J276"/>
      <c r="K276"/>
      <c r="L276"/>
      <c r="M276"/>
      <c r="N276"/>
      <c r="O276"/>
    </row>
    <row r="277" spans="10:15" x14ac:dyDescent="0.25">
      <c r="J277"/>
      <c r="K277"/>
      <c r="L277"/>
      <c r="M277"/>
      <c r="N277"/>
      <c r="O277"/>
    </row>
    <row r="278" spans="10:15" x14ac:dyDescent="0.25">
      <c r="J278"/>
      <c r="K278"/>
      <c r="L278"/>
      <c r="M278"/>
      <c r="N278"/>
      <c r="O278"/>
    </row>
    <row r="279" spans="10:15" x14ac:dyDescent="0.25">
      <c r="J279"/>
      <c r="K279"/>
      <c r="L279"/>
      <c r="M279"/>
      <c r="N279"/>
      <c r="O279"/>
    </row>
    <row r="280" spans="10:15" x14ac:dyDescent="0.25">
      <c r="J280"/>
      <c r="K280"/>
      <c r="L280"/>
      <c r="M280"/>
      <c r="N280"/>
      <c r="O280"/>
    </row>
    <row r="281" spans="10:15" x14ac:dyDescent="0.25">
      <c r="J281"/>
      <c r="K281"/>
      <c r="L281"/>
      <c r="M281"/>
      <c r="N281"/>
      <c r="O281"/>
    </row>
    <row r="282" spans="10:15" x14ac:dyDescent="0.25">
      <c r="J282"/>
      <c r="K282"/>
      <c r="L282"/>
      <c r="M282"/>
      <c r="N282"/>
      <c r="O282"/>
    </row>
    <row r="283" spans="10:15" x14ac:dyDescent="0.25">
      <c r="J283"/>
      <c r="K283"/>
      <c r="L283"/>
      <c r="M283"/>
      <c r="N283"/>
      <c r="O283"/>
    </row>
    <row r="284" spans="10:15" x14ac:dyDescent="0.25">
      <c r="J284"/>
      <c r="K284"/>
      <c r="L284"/>
      <c r="M284"/>
      <c r="N284"/>
      <c r="O284"/>
    </row>
    <row r="285" spans="10:15" x14ac:dyDescent="0.25">
      <c r="J285"/>
      <c r="K285"/>
      <c r="L285"/>
      <c r="M285"/>
      <c r="N285"/>
      <c r="O285"/>
    </row>
    <row r="286" spans="10:15" x14ac:dyDescent="0.25">
      <c r="J286"/>
      <c r="K286"/>
      <c r="L286"/>
      <c r="M286"/>
      <c r="N286"/>
      <c r="O286"/>
    </row>
    <row r="287" spans="10:15" x14ac:dyDescent="0.25">
      <c r="J287"/>
      <c r="K287"/>
      <c r="L287"/>
      <c r="M287"/>
      <c r="N287"/>
      <c r="O287"/>
    </row>
    <row r="288" spans="10:15" x14ac:dyDescent="0.25">
      <c r="J288"/>
      <c r="K288"/>
      <c r="L288"/>
      <c r="M288"/>
      <c r="N288"/>
      <c r="O288"/>
    </row>
    <row r="289" spans="10:15" x14ac:dyDescent="0.25">
      <c r="J289"/>
      <c r="K289"/>
      <c r="L289"/>
      <c r="M289"/>
      <c r="N289"/>
      <c r="O289"/>
    </row>
    <row r="290" spans="10:15" x14ac:dyDescent="0.25">
      <c r="J290"/>
      <c r="K290"/>
      <c r="L290"/>
      <c r="M290"/>
      <c r="N290"/>
      <c r="O290"/>
    </row>
    <row r="291" spans="10:15" x14ac:dyDescent="0.25">
      <c r="J291"/>
      <c r="K291"/>
      <c r="L291"/>
      <c r="M291"/>
      <c r="N291"/>
      <c r="O291"/>
    </row>
    <row r="292" spans="10:15" x14ac:dyDescent="0.25">
      <c r="J292"/>
      <c r="K292"/>
      <c r="L292"/>
      <c r="M292"/>
      <c r="N292"/>
      <c r="O292"/>
    </row>
    <row r="293" spans="10:15" x14ac:dyDescent="0.25">
      <c r="J293"/>
      <c r="K293"/>
      <c r="L293"/>
      <c r="M293"/>
      <c r="N293"/>
      <c r="O293"/>
    </row>
    <row r="294" spans="10:15" x14ac:dyDescent="0.25">
      <c r="J294"/>
      <c r="K294"/>
      <c r="L294"/>
      <c r="M294"/>
      <c r="N294"/>
      <c r="O294"/>
    </row>
    <row r="295" spans="10:15" x14ac:dyDescent="0.25">
      <c r="J295"/>
      <c r="K295"/>
      <c r="L295"/>
      <c r="M295"/>
      <c r="N295"/>
      <c r="O295"/>
    </row>
    <row r="296" spans="10:15" x14ac:dyDescent="0.25">
      <c r="J296"/>
      <c r="K296"/>
      <c r="L296"/>
      <c r="M296"/>
      <c r="N296"/>
      <c r="O296"/>
    </row>
    <row r="297" spans="10:15" x14ac:dyDescent="0.25">
      <c r="J297"/>
      <c r="K297"/>
      <c r="L297"/>
      <c r="M297"/>
      <c r="N297"/>
      <c r="O297"/>
    </row>
    <row r="298" spans="10:15" x14ac:dyDescent="0.25">
      <c r="J298"/>
      <c r="K298"/>
      <c r="L298"/>
      <c r="M298"/>
      <c r="N298"/>
      <c r="O298"/>
    </row>
    <row r="299" spans="10:15" x14ac:dyDescent="0.25">
      <c r="J299"/>
      <c r="K299"/>
      <c r="L299"/>
      <c r="M299"/>
      <c r="N299"/>
      <c r="O299"/>
    </row>
    <row r="300" spans="10:15" x14ac:dyDescent="0.25">
      <c r="J300"/>
      <c r="K300"/>
      <c r="L300"/>
      <c r="M300"/>
      <c r="N300"/>
      <c r="O300"/>
    </row>
    <row r="301" spans="10:15" x14ac:dyDescent="0.25">
      <c r="J301"/>
      <c r="K301"/>
      <c r="L301"/>
      <c r="M301"/>
      <c r="N301"/>
      <c r="O301"/>
    </row>
    <row r="302" spans="10:15" x14ac:dyDescent="0.25">
      <c r="J302"/>
      <c r="K302"/>
      <c r="L302"/>
      <c r="M302"/>
      <c r="N302"/>
      <c r="O302"/>
    </row>
    <row r="303" spans="10:15" x14ac:dyDescent="0.25">
      <c r="J303"/>
      <c r="K303"/>
      <c r="L303"/>
      <c r="M303"/>
      <c r="N303"/>
      <c r="O303"/>
    </row>
    <row r="304" spans="10:15" x14ac:dyDescent="0.25">
      <c r="J304"/>
      <c r="K304"/>
      <c r="L304"/>
      <c r="M304"/>
      <c r="N304"/>
      <c r="O304"/>
    </row>
    <row r="305" spans="10:15" x14ac:dyDescent="0.25">
      <c r="J305"/>
      <c r="K305"/>
      <c r="L305"/>
      <c r="M305"/>
      <c r="N305"/>
      <c r="O305"/>
    </row>
    <row r="306" spans="10:15" x14ac:dyDescent="0.25">
      <c r="J306"/>
      <c r="K306"/>
      <c r="L306"/>
      <c r="M306"/>
      <c r="N306"/>
      <c r="O306"/>
    </row>
    <row r="307" spans="10:15" x14ac:dyDescent="0.25">
      <c r="J307"/>
      <c r="K307"/>
      <c r="L307"/>
      <c r="M307"/>
      <c r="N307"/>
      <c r="O307"/>
    </row>
    <row r="308" spans="10:15" x14ac:dyDescent="0.25">
      <c r="J308"/>
      <c r="K308"/>
      <c r="L308"/>
      <c r="M308"/>
      <c r="N308"/>
      <c r="O308"/>
    </row>
    <row r="309" spans="10:15" x14ac:dyDescent="0.25">
      <c r="J309"/>
      <c r="K309"/>
      <c r="L309"/>
      <c r="M309"/>
      <c r="N309"/>
      <c r="O309"/>
    </row>
    <row r="310" spans="10:15" x14ac:dyDescent="0.25">
      <c r="J310"/>
      <c r="K310"/>
      <c r="L310"/>
      <c r="M310"/>
      <c r="N310"/>
      <c r="O310"/>
    </row>
    <row r="311" spans="10:15" x14ac:dyDescent="0.25">
      <c r="J311"/>
      <c r="K311"/>
      <c r="L311"/>
      <c r="M311"/>
      <c r="N311"/>
      <c r="O311"/>
    </row>
    <row r="312" spans="10:15" x14ac:dyDescent="0.25">
      <c r="J312"/>
      <c r="K312"/>
      <c r="L312"/>
      <c r="M312"/>
      <c r="N312"/>
      <c r="O312"/>
    </row>
    <row r="313" spans="10:15" x14ac:dyDescent="0.25">
      <c r="J313"/>
      <c r="K313"/>
      <c r="L313"/>
      <c r="M313"/>
      <c r="N313"/>
      <c r="O313"/>
    </row>
    <row r="314" spans="10:15" x14ac:dyDescent="0.25">
      <c r="J314"/>
      <c r="K314"/>
      <c r="L314"/>
      <c r="M314"/>
      <c r="N314"/>
      <c r="O314"/>
    </row>
    <row r="315" spans="10:15" x14ac:dyDescent="0.25">
      <c r="J315"/>
      <c r="K315"/>
      <c r="L315"/>
      <c r="M315"/>
      <c r="N315"/>
      <c r="O315"/>
    </row>
    <row r="316" spans="10:15" x14ac:dyDescent="0.25">
      <c r="J316"/>
      <c r="K316"/>
      <c r="L316"/>
      <c r="M316"/>
      <c r="N316"/>
      <c r="O316"/>
    </row>
    <row r="317" spans="10:15" x14ac:dyDescent="0.25">
      <c r="J317"/>
      <c r="K317"/>
      <c r="L317"/>
      <c r="M317"/>
      <c r="N317"/>
      <c r="O317"/>
    </row>
    <row r="318" spans="10:15" x14ac:dyDescent="0.25">
      <c r="J318"/>
      <c r="K318"/>
      <c r="L318"/>
      <c r="M318"/>
      <c r="N318"/>
      <c r="O318"/>
    </row>
    <row r="319" spans="10:15" x14ac:dyDescent="0.25">
      <c r="J319"/>
      <c r="K319"/>
      <c r="L319"/>
      <c r="M319"/>
      <c r="N319"/>
      <c r="O319"/>
    </row>
    <row r="320" spans="10:15" x14ac:dyDescent="0.25">
      <c r="J320"/>
      <c r="K320"/>
      <c r="L320"/>
      <c r="M320"/>
      <c r="N320"/>
      <c r="O320"/>
    </row>
    <row r="321" spans="10:15" x14ac:dyDescent="0.25">
      <c r="J321"/>
      <c r="K321"/>
      <c r="L321"/>
      <c r="M321"/>
      <c r="N321"/>
      <c r="O321"/>
    </row>
    <row r="322" spans="10:15" x14ac:dyDescent="0.25">
      <c r="J322"/>
      <c r="K322"/>
      <c r="L322"/>
      <c r="M322"/>
      <c r="N322"/>
      <c r="O322"/>
    </row>
    <row r="323" spans="10:15" x14ac:dyDescent="0.25">
      <c r="J323"/>
      <c r="K323"/>
      <c r="L323"/>
      <c r="M323"/>
      <c r="N323"/>
      <c r="O323"/>
    </row>
    <row r="324" spans="10:15" x14ac:dyDescent="0.25">
      <c r="J324"/>
      <c r="K324"/>
      <c r="L324"/>
      <c r="M324"/>
      <c r="N324"/>
      <c r="O324"/>
    </row>
    <row r="325" spans="10:15" x14ac:dyDescent="0.25">
      <c r="J325"/>
      <c r="K325"/>
      <c r="L325"/>
      <c r="M325"/>
      <c r="N325"/>
      <c r="O325"/>
    </row>
    <row r="326" spans="10:15" x14ac:dyDescent="0.25">
      <c r="J326"/>
      <c r="K326"/>
      <c r="L326"/>
      <c r="M326"/>
      <c r="N326"/>
      <c r="O326"/>
    </row>
    <row r="327" spans="10:15" x14ac:dyDescent="0.25">
      <c r="J327"/>
      <c r="K327"/>
      <c r="L327"/>
      <c r="M327"/>
      <c r="N327"/>
      <c r="O327"/>
    </row>
    <row r="328" spans="10:15" x14ac:dyDescent="0.25">
      <c r="J328"/>
      <c r="K328"/>
      <c r="L328"/>
      <c r="M328"/>
      <c r="N328"/>
      <c r="O328"/>
    </row>
    <row r="329" spans="10:15" x14ac:dyDescent="0.25">
      <c r="J329"/>
      <c r="K329"/>
      <c r="L329"/>
      <c r="M329"/>
      <c r="N329"/>
      <c r="O329"/>
    </row>
    <row r="330" spans="10:15" x14ac:dyDescent="0.25">
      <c r="J330"/>
      <c r="K330"/>
      <c r="L330"/>
      <c r="M330"/>
      <c r="N330"/>
      <c r="O330"/>
    </row>
    <row r="331" spans="10:15" x14ac:dyDescent="0.25">
      <c r="J331"/>
      <c r="K331"/>
      <c r="L331"/>
      <c r="M331"/>
      <c r="N331"/>
      <c r="O331"/>
    </row>
    <row r="332" spans="10:15" x14ac:dyDescent="0.25">
      <c r="J332"/>
      <c r="K332"/>
      <c r="L332"/>
      <c r="M332"/>
      <c r="N332"/>
      <c r="O332"/>
    </row>
    <row r="333" spans="10:15" x14ac:dyDescent="0.25">
      <c r="J333"/>
      <c r="K333"/>
      <c r="L333"/>
      <c r="M333"/>
      <c r="N333"/>
      <c r="O333"/>
    </row>
    <row r="334" spans="10:15" x14ac:dyDescent="0.25">
      <c r="J334"/>
      <c r="K334"/>
      <c r="L334"/>
      <c r="M334"/>
      <c r="N334"/>
      <c r="O334"/>
    </row>
    <row r="335" spans="10:15" x14ac:dyDescent="0.25">
      <c r="J335"/>
      <c r="K335"/>
      <c r="L335"/>
      <c r="M335"/>
      <c r="N335"/>
      <c r="O335"/>
    </row>
    <row r="336" spans="10:15" x14ac:dyDescent="0.25">
      <c r="J336"/>
      <c r="K336"/>
      <c r="L336"/>
      <c r="M336"/>
      <c r="N336"/>
      <c r="O336"/>
    </row>
    <row r="337" spans="10:15" x14ac:dyDescent="0.25">
      <c r="J337"/>
      <c r="K337"/>
      <c r="L337"/>
      <c r="M337"/>
      <c r="N337"/>
      <c r="O337"/>
    </row>
    <row r="338" spans="10:15" x14ac:dyDescent="0.25">
      <c r="J338"/>
      <c r="K338"/>
      <c r="L338"/>
      <c r="M338"/>
      <c r="N338"/>
      <c r="O338"/>
    </row>
    <row r="339" spans="10:15" x14ac:dyDescent="0.25">
      <c r="J339"/>
      <c r="K339"/>
      <c r="L339"/>
      <c r="M339"/>
      <c r="N339"/>
      <c r="O339"/>
    </row>
    <row r="340" spans="10:15" x14ac:dyDescent="0.25">
      <c r="J340"/>
      <c r="K340"/>
      <c r="L340"/>
      <c r="M340"/>
      <c r="N340"/>
      <c r="O340"/>
    </row>
    <row r="341" spans="10:15" x14ac:dyDescent="0.25">
      <c r="J341"/>
      <c r="K341"/>
      <c r="L341"/>
      <c r="M341"/>
      <c r="N341"/>
      <c r="O341"/>
    </row>
    <row r="342" spans="10:15" x14ac:dyDescent="0.25">
      <c r="J342"/>
      <c r="K342"/>
      <c r="L342"/>
      <c r="M342"/>
      <c r="N342"/>
      <c r="O342"/>
    </row>
    <row r="343" spans="10:15" x14ac:dyDescent="0.25">
      <c r="J343"/>
      <c r="K343"/>
      <c r="L343"/>
      <c r="M343"/>
      <c r="N343"/>
      <c r="O343"/>
    </row>
    <row r="344" spans="10:15" x14ac:dyDescent="0.25">
      <c r="J344"/>
      <c r="K344"/>
      <c r="L344"/>
      <c r="M344"/>
      <c r="N344"/>
      <c r="O344"/>
    </row>
    <row r="345" spans="10:15" x14ac:dyDescent="0.25">
      <c r="J345"/>
      <c r="K345"/>
      <c r="L345"/>
      <c r="M345"/>
      <c r="N345"/>
      <c r="O345"/>
    </row>
    <row r="346" spans="10:15" x14ac:dyDescent="0.25">
      <c r="J346"/>
      <c r="K346"/>
      <c r="L346"/>
      <c r="M346"/>
      <c r="N346"/>
      <c r="O346"/>
    </row>
    <row r="347" spans="10:15" x14ac:dyDescent="0.25">
      <c r="J347"/>
      <c r="K347"/>
      <c r="L347"/>
      <c r="M347"/>
      <c r="N347"/>
      <c r="O347"/>
    </row>
    <row r="348" spans="10:15" x14ac:dyDescent="0.25">
      <c r="J348"/>
      <c r="K348"/>
      <c r="L348"/>
      <c r="M348"/>
      <c r="N348"/>
      <c r="O348"/>
    </row>
    <row r="349" spans="10:15" x14ac:dyDescent="0.25">
      <c r="J349"/>
      <c r="K349"/>
      <c r="L349"/>
      <c r="M349"/>
      <c r="N349"/>
      <c r="O349"/>
    </row>
    <row r="350" spans="10:15" x14ac:dyDescent="0.25">
      <c r="J350"/>
      <c r="K350"/>
      <c r="L350"/>
      <c r="M350"/>
      <c r="N350"/>
      <c r="O350"/>
    </row>
    <row r="351" spans="10:15" x14ac:dyDescent="0.25">
      <c r="J351"/>
      <c r="K351"/>
      <c r="L351"/>
      <c r="M351"/>
      <c r="N351"/>
      <c r="O351"/>
    </row>
    <row r="352" spans="10:15" x14ac:dyDescent="0.25">
      <c r="J352"/>
      <c r="K352"/>
      <c r="L352"/>
      <c r="M352"/>
      <c r="N352"/>
      <c r="O352"/>
    </row>
    <row r="353" spans="10:15" x14ac:dyDescent="0.25">
      <c r="J353"/>
      <c r="K353"/>
      <c r="L353"/>
      <c r="M353"/>
      <c r="N353"/>
      <c r="O353"/>
    </row>
    <row r="354" spans="10:15" x14ac:dyDescent="0.25">
      <c r="J354"/>
      <c r="K354"/>
      <c r="L354"/>
      <c r="M354"/>
      <c r="N354"/>
      <c r="O354"/>
    </row>
    <row r="355" spans="10:15" x14ac:dyDescent="0.25">
      <c r="J355"/>
      <c r="K355"/>
      <c r="L355"/>
      <c r="M355"/>
      <c r="N355"/>
      <c r="O355"/>
    </row>
    <row r="356" spans="10:15" x14ac:dyDescent="0.25">
      <c r="J356"/>
      <c r="K356"/>
      <c r="L356"/>
      <c r="M356"/>
      <c r="N356"/>
      <c r="O356"/>
    </row>
    <row r="357" spans="10:15" x14ac:dyDescent="0.25">
      <c r="J357"/>
      <c r="K357"/>
      <c r="L357"/>
      <c r="M357"/>
      <c r="N357"/>
      <c r="O357"/>
    </row>
    <row r="358" spans="10:15" x14ac:dyDescent="0.25">
      <c r="J358"/>
      <c r="K358"/>
      <c r="L358"/>
      <c r="M358"/>
      <c r="N358"/>
      <c r="O358"/>
    </row>
    <row r="359" spans="10:15" x14ac:dyDescent="0.25">
      <c r="J359"/>
      <c r="K359"/>
      <c r="L359"/>
      <c r="M359"/>
      <c r="N359"/>
      <c r="O359"/>
    </row>
    <row r="360" spans="10:15" x14ac:dyDescent="0.25">
      <c r="J360"/>
      <c r="K360"/>
      <c r="L360"/>
      <c r="M360"/>
      <c r="N360"/>
      <c r="O360"/>
    </row>
    <row r="361" spans="10:15" x14ac:dyDescent="0.25">
      <c r="J361"/>
      <c r="K361"/>
      <c r="L361"/>
      <c r="M361"/>
      <c r="N361"/>
      <c r="O361"/>
    </row>
    <row r="362" spans="10:15" x14ac:dyDescent="0.25">
      <c r="J362"/>
      <c r="K362"/>
      <c r="L362"/>
      <c r="M362"/>
      <c r="N362"/>
      <c r="O362"/>
    </row>
    <row r="363" spans="10:15" x14ac:dyDescent="0.25">
      <c r="J363"/>
      <c r="K363"/>
      <c r="L363"/>
      <c r="M363"/>
      <c r="N363"/>
      <c r="O363"/>
    </row>
    <row r="364" spans="10:15" x14ac:dyDescent="0.25">
      <c r="J364"/>
      <c r="K364"/>
      <c r="L364"/>
      <c r="M364"/>
      <c r="N364"/>
      <c r="O364"/>
    </row>
    <row r="365" spans="10:15" x14ac:dyDescent="0.25">
      <c r="J365"/>
      <c r="K365"/>
      <c r="L365"/>
      <c r="M365"/>
      <c r="N365"/>
      <c r="O365"/>
    </row>
    <row r="366" spans="10:15" x14ac:dyDescent="0.25">
      <c r="J366"/>
      <c r="K366"/>
      <c r="L366"/>
      <c r="M366"/>
      <c r="N366"/>
      <c r="O366"/>
    </row>
    <row r="367" spans="10:15" x14ac:dyDescent="0.25">
      <c r="J367"/>
      <c r="K367"/>
      <c r="L367"/>
      <c r="M367"/>
      <c r="N367"/>
      <c r="O367"/>
    </row>
    <row r="368" spans="10:15" x14ac:dyDescent="0.25">
      <c r="J368"/>
      <c r="K368"/>
      <c r="L368"/>
      <c r="M368"/>
      <c r="N368"/>
      <c r="O368"/>
    </row>
    <row r="369" spans="10:15" x14ac:dyDescent="0.25">
      <c r="J369"/>
      <c r="K369"/>
      <c r="L369"/>
      <c r="M369"/>
      <c r="N369"/>
      <c r="O369"/>
    </row>
    <row r="370" spans="10:15" x14ac:dyDescent="0.25">
      <c r="J370"/>
      <c r="K370"/>
      <c r="L370"/>
      <c r="M370"/>
      <c r="N370"/>
      <c r="O370"/>
    </row>
    <row r="371" spans="10:15" x14ac:dyDescent="0.25">
      <c r="J371"/>
      <c r="K371"/>
      <c r="L371"/>
      <c r="M371"/>
      <c r="N371"/>
      <c r="O371"/>
    </row>
    <row r="372" spans="10:15" x14ac:dyDescent="0.25">
      <c r="J372"/>
      <c r="K372"/>
      <c r="L372"/>
      <c r="M372"/>
      <c r="N372"/>
      <c r="O372"/>
    </row>
    <row r="373" spans="10:15" x14ac:dyDescent="0.25">
      <c r="J373"/>
      <c r="K373"/>
      <c r="L373"/>
      <c r="M373"/>
      <c r="N373"/>
      <c r="O373"/>
    </row>
    <row r="374" spans="10:15" x14ac:dyDescent="0.25">
      <c r="J374"/>
      <c r="K374"/>
      <c r="L374"/>
      <c r="M374"/>
      <c r="N374"/>
      <c r="O374"/>
    </row>
    <row r="375" spans="10:15" x14ac:dyDescent="0.25">
      <c r="J375"/>
      <c r="K375"/>
      <c r="L375"/>
      <c r="M375"/>
      <c r="N375"/>
      <c r="O375"/>
    </row>
    <row r="376" spans="10:15" x14ac:dyDescent="0.25">
      <c r="J376"/>
      <c r="K376"/>
      <c r="L376"/>
      <c r="M376"/>
      <c r="N376"/>
      <c r="O376"/>
    </row>
    <row r="377" spans="10:15" x14ac:dyDescent="0.25">
      <c r="J377"/>
      <c r="K377"/>
      <c r="L377"/>
      <c r="M377"/>
      <c r="N377"/>
      <c r="O377"/>
    </row>
    <row r="378" spans="10:15" x14ac:dyDescent="0.25">
      <c r="J378"/>
      <c r="K378"/>
      <c r="L378"/>
      <c r="M378"/>
      <c r="N378"/>
      <c r="O378"/>
    </row>
    <row r="379" spans="10:15" x14ac:dyDescent="0.25">
      <c r="J379"/>
      <c r="K379"/>
      <c r="L379"/>
      <c r="M379"/>
      <c r="N379"/>
      <c r="O379"/>
    </row>
    <row r="380" spans="10:15" x14ac:dyDescent="0.25">
      <c r="J380"/>
      <c r="K380"/>
      <c r="L380"/>
      <c r="M380"/>
      <c r="N380"/>
      <c r="O380"/>
    </row>
    <row r="381" spans="10:15" x14ac:dyDescent="0.25">
      <c r="J381"/>
      <c r="K381"/>
      <c r="L381"/>
      <c r="M381"/>
      <c r="N381"/>
      <c r="O381"/>
    </row>
    <row r="382" spans="10:15" x14ac:dyDescent="0.25">
      <c r="J382"/>
      <c r="K382"/>
      <c r="L382"/>
      <c r="M382"/>
      <c r="N382"/>
      <c r="O382"/>
    </row>
    <row r="383" spans="10:15" x14ac:dyDescent="0.25">
      <c r="J383"/>
      <c r="K383"/>
      <c r="L383"/>
      <c r="M383"/>
      <c r="N383"/>
      <c r="O383"/>
    </row>
    <row r="384" spans="10:15" x14ac:dyDescent="0.25">
      <c r="J384"/>
      <c r="K384"/>
      <c r="L384"/>
      <c r="M384"/>
      <c r="N384"/>
      <c r="O384"/>
    </row>
    <row r="385" spans="10:15" x14ac:dyDescent="0.25">
      <c r="J385"/>
      <c r="K385"/>
      <c r="L385"/>
      <c r="M385"/>
      <c r="N385"/>
      <c r="O385"/>
    </row>
    <row r="386" spans="10:15" x14ac:dyDescent="0.25">
      <c r="J386"/>
      <c r="K386"/>
      <c r="L386"/>
      <c r="M386"/>
      <c r="N386"/>
      <c r="O386"/>
    </row>
    <row r="387" spans="10:15" x14ac:dyDescent="0.25">
      <c r="J387"/>
      <c r="K387"/>
      <c r="L387"/>
      <c r="M387"/>
      <c r="N387"/>
      <c r="O387"/>
    </row>
    <row r="388" spans="10:15" x14ac:dyDescent="0.25">
      <c r="J388"/>
      <c r="K388"/>
      <c r="L388"/>
      <c r="M388"/>
      <c r="N388"/>
      <c r="O388"/>
    </row>
    <row r="389" spans="10:15" x14ac:dyDescent="0.25">
      <c r="J389"/>
      <c r="K389"/>
      <c r="L389"/>
      <c r="M389"/>
      <c r="N389"/>
      <c r="O389"/>
    </row>
    <row r="390" spans="10:15" x14ac:dyDescent="0.25">
      <c r="J390"/>
      <c r="K390"/>
      <c r="L390"/>
      <c r="M390"/>
      <c r="N390"/>
      <c r="O390"/>
    </row>
    <row r="391" spans="10:15" x14ac:dyDescent="0.25">
      <c r="J391"/>
      <c r="K391"/>
      <c r="L391"/>
      <c r="M391"/>
      <c r="N391"/>
      <c r="O391"/>
    </row>
    <row r="392" spans="10:15" x14ac:dyDescent="0.25">
      <c r="J392"/>
      <c r="K392"/>
      <c r="L392"/>
      <c r="M392"/>
      <c r="N392"/>
      <c r="O392"/>
    </row>
    <row r="393" spans="10:15" x14ac:dyDescent="0.25">
      <c r="J393"/>
      <c r="K393"/>
      <c r="L393"/>
      <c r="M393"/>
      <c r="N393"/>
      <c r="O393"/>
    </row>
    <row r="394" spans="10:15" x14ac:dyDescent="0.25">
      <c r="J394"/>
      <c r="K394"/>
      <c r="L394"/>
      <c r="M394"/>
      <c r="N394"/>
      <c r="O394"/>
    </row>
    <row r="395" spans="10:15" x14ac:dyDescent="0.25">
      <c r="J395"/>
      <c r="K395"/>
      <c r="L395"/>
      <c r="M395"/>
      <c r="N395"/>
      <c r="O395"/>
    </row>
    <row r="396" spans="10:15" x14ac:dyDescent="0.25">
      <c r="J396"/>
      <c r="K396"/>
      <c r="L396"/>
      <c r="M396"/>
      <c r="N396"/>
      <c r="O396"/>
    </row>
    <row r="397" spans="10:15" x14ac:dyDescent="0.25">
      <c r="J397"/>
      <c r="K397"/>
      <c r="L397"/>
      <c r="M397"/>
      <c r="N397"/>
      <c r="O397"/>
    </row>
    <row r="398" spans="10:15" x14ac:dyDescent="0.25">
      <c r="J398"/>
      <c r="K398"/>
      <c r="L398"/>
      <c r="M398"/>
      <c r="N398"/>
      <c r="O398"/>
    </row>
    <row r="399" spans="10:15" x14ac:dyDescent="0.25">
      <c r="J399"/>
      <c r="K399"/>
      <c r="L399"/>
      <c r="M399"/>
      <c r="N399"/>
      <c r="O399"/>
    </row>
    <row r="400" spans="10:15" x14ac:dyDescent="0.25">
      <c r="J400"/>
      <c r="K400"/>
      <c r="L400"/>
      <c r="M400"/>
      <c r="N400"/>
      <c r="O400"/>
    </row>
    <row r="401" spans="10:15" x14ac:dyDescent="0.25">
      <c r="J401"/>
      <c r="K401"/>
      <c r="L401"/>
      <c r="M401"/>
      <c r="N401"/>
      <c r="O401"/>
    </row>
    <row r="402" spans="10:15" x14ac:dyDescent="0.25">
      <c r="J402"/>
      <c r="K402"/>
      <c r="L402"/>
      <c r="M402"/>
      <c r="N402"/>
      <c r="O402"/>
    </row>
    <row r="403" spans="10:15" x14ac:dyDescent="0.25">
      <c r="J403"/>
      <c r="K403"/>
      <c r="L403"/>
      <c r="M403"/>
      <c r="N403"/>
      <c r="O403"/>
    </row>
    <row r="404" spans="10:15" x14ac:dyDescent="0.25">
      <c r="J404"/>
      <c r="K404"/>
      <c r="L404"/>
      <c r="M404"/>
      <c r="N404"/>
      <c r="O404"/>
    </row>
    <row r="405" spans="10:15" x14ac:dyDescent="0.25">
      <c r="J405"/>
      <c r="K405"/>
      <c r="L405"/>
      <c r="M405"/>
      <c r="N405"/>
      <c r="O405"/>
    </row>
    <row r="406" spans="10:15" x14ac:dyDescent="0.25">
      <c r="J406"/>
      <c r="K406"/>
      <c r="L406"/>
      <c r="M406"/>
      <c r="N406"/>
      <c r="O406"/>
    </row>
    <row r="407" spans="10:15" x14ac:dyDescent="0.25">
      <c r="J407"/>
      <c r="K407"/>
      <c r="L407"/>
      <c r="M407"/>
      <c r="N407"/>
      <c r="O407"/>
    </row>
    <row r="408" spans="10:15" x14ac:dyDescent="0.25">
      <c r="J408"/>
      <c r="K408"/>
      <c r="L408"/>
      <c r="M408"/>
      <c r="N408"/>
      <c r="O408"/>
    </row>
    <row r="409" spans="10:15" x14ac:dyDescent="0.25">
      <c r="J409"/>
      <c r="K409"/>
      <c r="L409"/>
      <c r="M409"/>
      <c r="N409"/>
      <c r="O409"/>
    </row>
    <row r="410" spans="10:15" x14ac:dyDescent="0.25">
      <c r="J410"/>
      <c r="K410"/>
      <c r="L410"/>
      <c r="M410"/>
      <c r="N410"/>
      <c r="O410"/>
    </row>
    <row r="411" spans="10:15" x14ac:dyDescent="0.25">
      <c r="J411"/>
      <c r="K411"/>
      <c r="L411"/>
      <c r="M411"/>
      <c r="N411"/>
      <c r="O411"/>
    </row>
    <row r="412" spans="10:15" x14ac:dyDescent="0.25">
      <c r="J412"/>
      <c r="K412"/>
      <c r="L412"/>
      <c r="M412"/>
      <c r="N412"/>
      <c r="O412"/>
    </row>
    <row r="413" spans="10:15" x14ac:dyDescent="0.25">
      <c r="J413"/>
      <c r="K413"/>
      <c r="L413"/>
      <c r="M413"/>
      <c r="N413"/>
      <c r="O413"/>
    </row>
    <row r="414" spans="10:15" x14ac:dyDescent="0.25">
      <c r="J414"/>
      <c r="K414"/>
      <c r="L414"/>
      <c r="M414"/>
      <c r="N414"/>
      <c r="O414"/>
    </row>
    <row r="415" spans="10:15" x14ac:dyDescent="0.25">
      <c r="J415"/>
      <c r="K415"/>
      <c r="L415"/>
      <c r="M415"/>
      <c r="N415"/>
      <c r="O415"/>
    </row>
    <row r="416" spans="10:15" x14ac:dyDescent="0.25">
      <c r="J416"/>
      <c r="K416"/>
      <c r="L416"/>
      <c r="M416"/>
      <c r="N416"/>
      <c r="O416"/>
    </row>
    <row r="417" spans="10:15" x14ac:dyDescent="0.25">
      <c r="J417"/>
      <c r="K417"/>
      <c r="L417"/>
      <c r="M417"/>
      <c r="N417"/>
      <c r="O417"/>
    </row>
    <row r="418" spans="10:15" x14ac:dyDescent="0.25">
      <c r="J418"/>
      <c r="K418"/>
      <c r="L418"/>
      <c r="M418"/>
      <c r="N418"/>
      <c r="O418"/>
    </row>
    <row r="419" spans="10:15" x14ac:dyDescent="0.25">
      <c r="J419"/>
      <c r="K419"/>
      <c r="L419"/>
      <c r="M419"/>
      <c r="N419"/>
      <c r="O419"/>
    </row>
    <row r="420" spans="10:15" x14ac:dyDescent="0.25">
      <c r="J420"/>
      <c r="K420"/>
      <c r="L420"/>
      <c r="M420"/>
      <c r="N420"/>
      <c r="O420"/>
    </row>
    <row r="421" spans="10:15" x14ac:dyDescent="0.25">
      <c r="J421"/>
      <c r="K421"/>
      <c r="L421"/>
      <c r="M421"/>
      <c r="N421"/>
      <c r="O421"/>
    </row>
    <row r="422" spans="10:15" x14ac:dyDescent="0.25">
      <c r="J422"/>
      <c r="K422"/>
      <c r="L422"/>
      <c r="M422"/>
      <c r="N422"/>
      <c r="O422"/>
    </row>
    <row r="423" spans="10:15" x14ac:dyDescent="0.25">
      <c r="J423"/>
      <c r="K423"/>
      <c r="L423"/>
      <c r="M423"/>
      <c r="N423"/>
      <c r="O423"/>
    </row>
    <row r="424" spans="10:15" x14ac:dyDescent="0.25">
      <c r="J424"/>
      <c r="K424"/>
      <c r="L424"/>
      <c r="M424"/>
      <c r="N424"/>
      <c r="O424"/>
    </row>
    <row r="425" spans="10:15" x14ac:dyDescent="0.25">
      <c r="J425"/>
      <c r="K425"/>
      <c r="L425"/>
      <c r="M425"/>
      <c r="N425"/>
      <c r="O425"/>
    </row>
    <row r="426" spans="10:15" x14ac:dyDescent="0.25">
      <c r="J426"/>
      <c r="K426"/>
      <c r="L426"/>
      <c r="M426"/>
      <c r="N426"/>
      <c r="O426"/>
    </row>
    <row r="427" spans="10:15" x14ac:dyDescent="0.25">
      <c r="J427"/>
      <c r="K427"/>
      <c r="L427"/>
      <c r="M427"/>
      <c r="N427"/>
      <c r="O427"/>
    </row>
    <row r="428" spans="10:15" x14ac:dyDescent="0.25">
      <c r="J428"/>
      <c r="K428"/>
      <c r="L428"/>
      <c r="M428"/>
      <c r="N428"/>
      <c r="O428"/>
    </row>
    <row r="429" spans="10:15" x14ac:dyDescent="0.25">
      <c r="J429"/>
      <c r="K429"/>
      <c r="L429"/>
      <c r="M429"/>
      <c r="N429"/>
      <c r="O429"/>
    </row>
    <row r="430" spans="10:15" x14ac:dyDescent="0.25">
      <c r="J430"/>
      <c r="K430"/>
      <c r="L430"/>
      <c r="M430"/>
      <c r="N430"/>
      <c r="O430"/>
    </row>
    <row r="431" spans="10:15" x14ac:dyDescent="0.25">
      <c r="J431"/>
      <c r="K431"/>
      <c r="L431"/>
      <c r="M431"/>
      <c r="N431"/>
      <c r="O431"/>
    </row>
    <row r="432" spans="10:15" x14ac:dyDescent="0.25">
      <c r="J432"/>
      <c r="K432"/>
      <c r="L432"/>
      <c r="M432"/>
      <c r="N432"/>
      <c r="O432"/>
    </row>
    <row r="433" spans="10:15" x14ac:dyDescent="0.25">
      <c r="J433"/>
      <c r="K433"/>
      <c r="L433"/>
      <c r="M433"/>
      <c r="N433"/>
      <c r="O433"/>
    </row>
    <row r="434" spans="10:15" x14ac:dyDescent="0.25">
      <c r="J434"/>
      <c r="K434"/>
      <c r="L434"/>
      <c r="M434"/>
      <c r="N434"/>
      <c r="O434"/>
    </row>
    <row r="435" spans="10:15" x14ac:dyDescent="0.25">
      <c r="J435"/>
      <c r="K435"/>
      <c r="L435"/>
      <c r="M435"/>
      <c r="N435"/>
      <c r="O435"/>
    </row>
    <row r="436" spans="10:15" x14ac:dyDescent="0.25">
      <c r="J436"/>
      <c r="K436"/>
      <c r="L436"/>
      <c r="M436"/>
      <c r="N436"/>
      <c r="O436"/>
    </row>
    <row r="437" spans="10:15" x14ac:dyDescent="0.25">
      <c r="J437"/>
      <c r="K437"/>
      <c r="L437"/>
      <c r="M437"/>
      <c r="N437"/>
      <c r="O437"/>
    </row>
    <row r="438" spans="10:15" x14ac:dyDescent="0.25">
      <c r="J438"/>
      <c r="K438"/>
      <c r="L438"/>
      <c r="M438"/>
      <c r="N438"/>
      <c r="O438"/>
    </row>
    <row r="439" spans="10:15" x14ac:dyDescent="0.25">
      <c r="J439"/>
      <c r="K439"/>
      <c r="L439"/>
      <c r="M439"/>
      <c r="N439"/>
      <c r="O439"/>
    </row>
    <row r="440" spans="10:15" x14ac:dyDescent="0.25">
      <c r="J440"/>
      <c r="K440"/>
      <c r="L440"/>
      <c r="M440"/>
      <c r="N440"/>
      <c r="O440"/>
    </row>
    <row r="441" spans="10:15" x14ac:dyDescent="0.25">
      <c r="J441"/>
      <c r="K441"/>
      <c r="L441"/>
      <c r="M441"/>
      <c r="N441"/>
      <c r="O441"/>
    </row>
    <row r="442" spans="10:15" x14ac:dyDescent="0.25">
      <c r="J442"/>
      <c r="K442"/>
      <c r="L442"/>
      <c r="M442"/>
      <c r="N442"/>
      <c r="O442"/>
    </row>
    <row r="443" spans="10:15" x14ac:dyDescent="0.25">
      <c r="J443"/>
      <c r="K443"/>
      <c r="L443"/>
      <c r="M443"/>
      <c r="N443"/>
      <c r="O443"/>
    </row>
    <row r="444" spans="10:15" x14ac:dyDescent="0.25">
      <c r="J444"/>
      <c r="K444"/>
      <c r="L444"/>
      <c r="M444"/>
      <c r="N444"/>
      <c r="O444"/>
    </row>
    <row r="445" spans="10:15" x14ac:dyDescent="0.25">
      <c r="J445"/>
      <c r="K445"/>
      <c r="L445"/>
      <c r="M445"/>
      <c r="N445"/>
      <c r="O445"/>
    </row>
    <row r="446" spans="10:15" x14ac:dyDescent="0.25">
      <c r="J446"/>
      <c r="K446"/>
      <c r="L446"/>
      <c r="M446"/>
      <c r="N446"/>
      <c r="O446"/>
    </row>
    <row r="447" spans="10:15" x14ac:dyDescent="0.25">
      <c r="J447"/>
      <c r="K447"/>
      <c r="L447"/>
      <c r="M447"/>
      <c r="N447"/>
      <c r="O447"/>
    </row>
    <row r="448" spans="10:15" x14ac:dyDescent="0.25">
      <c r="J448"/>
      <c r="K448"/>
      <c r="L448"/>
      <c r="M448"/>
      <c r="N448"/>
      <c r="O448"/>
    </row>
    <row r="449" spans="10:15" x14ac:dyDescent="0.25">
      <c r="J449"/>
      <c r="K449"/>
      <c r="L449"/>
      <c r="M449"/>
      <c r="N449"/>
      <c r="O449"/>
    </row>
    <row r="450" spans="10:15" x14ac:dyDescent="0.25">
      <c r="J450"/>
      <c r="K450"/>
      <c r="L450"/>
      <c r="M450"/>
      <c r="N450"/>
      <c r="O450"/>
    </row>
    <row r="451" spans="10:15" x14ac:dyDescent="0.25">
      <c r="J451"/>
      <c r="K451"/>
      <c r="L451"/>
      <c r="M451"/>
      <c r="N451"/>
      <c r="O451"/>
    </row>
    <row r="452" spans="10:15" x14ac:dyDescent="0.25">
      <c r="J452"/>
      <c r="K452"/>
      <c r="L452"/>
      <c r="M452"/>
      <c r="N452"/>
      <c r="O452"/>
    </row>
    <row r="453" spans="10:15" x14ac:dyDescent="0.25">
      <c r="J453"/>
      <c r="K453"/>
      <c r="L453"/>
      <c r="M453"/>
      <c r="N453"/>
      <c r="O453"/>
    </row>
    <row r="454" spans="10:15" x14ac:dyDescent="0.25">
      <c r="J454"/>
      <c r="K454"/>
      <c r="L454"/>
      <c r="M454"/>
      <c r="N454"/>
      <c r="O454"/>
    </row>
    <row r="455" spans="10:15" x14ac:dyDescent="0.25">
      <c r="J455"/>
      <c r="K455"/>
      <c r="L455"/>
      <c r="M455"/>
      <c r="N455"/>
      <c r="O455"/>
    </row>
    <row r="456" spans="10:15" x14ac:dyDescent="0.25">
      <c r="J456"/>
      <c r="K456"/>
      <c r="L456"/>
      <c r="M456"/>
      <c r="N456"/>
      <c r="O456"/>
    </row>
    <row r="457" spans="10:15" x14ac:dyDescent="0.25">
      <c r="J457"/>
      <c r="K457"/>
      <c r="L457"/>
      <c r="M457"/>
      <c r="N457"/>
      <c r="O457"/>
    </row>
    <row r="458" spans="10:15" x14ac:dyDescent="0.25">
      <c r="J458"/>
      <c r="K458"/>
      <c r="L458"/>
      <c r="M458"/>
      <c r="N458"/>
      <c r="O458"/>
    </row>
    <row r="459" spans="10:15" x14ac:dyDescent="0.25">
      <c r="J459"/>
      <c r="K459"/>
      <c r="L459"/>
      <c r="M459"/>
      <c r="N459"/>
      <c r="O459"/>
    </row>
    <row r="460" spans="10:15" x14ac:dyDescent="0.25">
      <c r="J460"/>
      <c r="K460"/>
      <c r="L460"/>
      <c r="M460"/>
      <c r="N460"/>
      <c r="O460"/>
    </row>
    <row r="461" spans="10:15" x14ac:dyDescent="0.25">
      <c r="J461"/>
      <c r="K461"/>
      <c r="L461"/>
      <c r="M461"/>
      <c r="N461"/>
      <c r="O461"/>
    </row>
    <row r="462" spans="10:15" x14ac:dyDescent="0.25">
      <c r="J462"/>
      <c r="K462"/>
      <c r="L462"/>
      <c r="M462"/>
      <c r="N462"/>
      <c r="O462"/>
    </row>
    <row r="463" spans="10:15" x14ac:dyDescent="0.25">
      <c r="J463"/>
      <c r="K463"/>
      <c r="L463"/>
      <c r="M463"/>
      <c r="N463"/>
      <c r="O463"/>
    </row>
    <row r="464" spans="10:15" x14ac:dyDescent="0.25">
      <c r="J464"/>
      <c r="K464"/>
      <c r="L464"/>
      <c r="M464"/>
      <c r="N464"/>
      <c r="O464"/>
    </row>
    <row r="465" spans="10:15" x14ac:dyDescent="0.25">
      <c r="J465"/>
      <c r="K465"/>
      <c r="L465"/>
      <c r="M465"/>
      <c r="N465"/>
      <c r="O465"/>
    </row>
    <row r="466" spans="10:15" x14ac:dyDescent="0.25">
      <c r="J466"/>
      <c r="K466"/>
      <c r="L466"/>
      <c r="M466"/>
      <c r="N466"/>
      <c r="O466"/>
    </row>
    <row r="467" spans="10:15" x14ac:dyDescent="0.25">
      <c r="J467"/>
      <c r="K467"/>
      <c r="L467"/>
      <c r="M467"/>
      <c r="N467"/>
      <c r="O467"/>
    </row>
    <row r="468" spans="10:15" x14ac:dyDescent="0.25">
      <c r="J468"/>
      <c r="K468"/>
      <c r="L468"/>
      <c r="M468"/>
      <c r="N468"/>
      <c r="O468"/>
    </row>
    <row r="469" spans="10:15" x14ac:dyDescent="0.25">
      <c r="J469"/>
      <c r="K469"/>
      <c r="L469"/>
      <c r="M469"/>
      <c r="N469"/>
      <c r="O469"/>
    </row>
    <row r="470" spans="10:15" x14ac:dyDescent="0.25">
      <c r="J470"/>
      <c r="K470"/>
      <c r="L470"/>
      <c r="M470"/>
      <c r="N470"/>
      <c r="O470"/>
    </row>
    <row r="471" spans="10:15" x14ac:dyDescent="0.25">
      <c r="J471"/>
      <c r="K471"/>
      <c r="L471"/>
      <c r="M471"/>
      <c r="N471"/>
      <c r="O471"/>
    </row>
    <row r="472" spans="10:15" x14ac:dyDescent="0.25">
      <c r="J472"/>
      <c r="K472"/>
      <c r="L472"/>
      <c r="M472"/>
      <c r="N472"/>
      <c r="O472"/>
    </row>
    <row r="473" spans="10:15" x14ac:dyDescent="0.25">
      <c r="J473"/>
      <c r="K473"/>
      <c r="L473"/>
      <c r="M473"/>
      <c r="N473"/>
      <c r="O473"/>
    </row>
    <row r="474" spans="10:15" x14ac:dyDescent="0.25">
      <c r="J474"/>
      <c r="K474"/>
      <c r="L474"/>
      <c r="M474"/>
      <c r="N474"/>
      <c r="O474"/>
    </row>
    <row r="475" spans="10:15" x14ac:dyDescent="0.25">
      <c r="J475"/>
      <c r="K475"/>
      <c r="L475"/>
      <c r="M475"/>
      <c r="N475"/>
      <c r="O475"/>
    </row>
    <row r="476" spans="10:15" x14ac:dyDescent="0.25">
      <c r="J476"/>
      <c r="K476"/>
      <c r="L476"/>
      <c r="M476"/>
      <c r="N476"/>
      <c r="O476"/>
    </row>
    <row r="477" spans="10:15" x14ac:dyDescent="0.25">
      <c r="J477"/>
      <c r="K477"/>
      <c r="L477"/>
      <c r="M477"/>
      <c r="N477"/>
      <c r="O477"/>
    </row>
    <row r="478" spans="10:15" x14ac:dyDescent="0.25">
      <c r="J478"/>
      <c r="K478"/>
      <c r="L478"/>
      <c r="M478"/>
      <c r="N478"/>
      <c r="O478"/>
    </row>
    <row r="479" spans="10:15" x14ac:dyDescent="0.25">
      <c r="J479"/>
      <c r="K479"/>
      <c r="L479"/>
      <c r="M479"/>
      <c r="N479"/>
      <c r="O479"/>
    </row>
    <row r="480" spans="10:15" x14ac:dyDescent="0.25">
      <c r="J480"/>
      <c r="K480"/>
      <c r="L480"/>
      <c r="M480"/>
      <c r="N480"/>
      <c r="O480"/>
    </row>
    <row r="481" spans="10:15" x14ac:dyDescent="0.25">
      <c r="J481"/>
      <c r="K481"/>
      <c r="L481"/>
      <c r="M481"/>
      <c r="N481"/>
      <c r="O481"/>
    </row>
    <row r="482" spans="10:15" x14ac:dyDescent="0.25">
      <c r="J482"/>
      <c r="K482"/>
      <c r="L482"/>
      <c r="M482"/>
      <c r="N482"/>
      <c r="O482"/>
    </row>
    <row r="483" spans="10:15" x14ac:dyDescent="0.25">
      <c r="J483"/>
      <c r="K483"/>
      <c r="L483"/>
      <c r="M483"/>
      <c r="N483"/>
      <c r="O483"/>
    </row>
    <row r="484" spans="10:15" x14ac:dyDescent="0.25">
      <c r="J484"/>
      <c r="K484"/>
      <c r="L484"/>
      <c r="M484"/>
      <c r="N484"/>
      <c r="O484"/>
    </row>
    <row r="485" spans="10:15" x14ac:dyDescent="0.25">
      <c r="J485"/>
      <c r="K485"/>
      <c r="L485"/>
      <c r="M485"/>
      <c r="N485"/>
      <c r="O485"/>
    </row>
    <row r="486" spans="10:15" x14ac:dyDescent="0.25">
      <c r="J486"/>
      <c r="K486"/>
      <c r="L486"/>
      <c r="M486"/>
      <c r="N486"/>
      <c r="O486"/>
    </row>
    <row r="487" spans="10:15" x14ac:dyDescent="0.25">
      <c r="J487"/>
      <c r="K487"/>
      <c r="L487"/>
      <c r="M487"/>
      <c r="N487"/>
      <c r="O487"/>
    </row>
    <row r="488" spans="10:15" x14ac:dyDescent="0.25">
      <c r="J488"/>
      <c r="K488"/>
      <c r="L488"/>
      <c r="M488"/>
      <c r="N488"/>
      <c r="O488"/>
    </row>
    <row r="489" spans="10:15" x14ac:dyDescent="0.25">
      <c r="J489"/>
      <c r="K489"/>
      <c r="L489"/>
      <c r="M489"/>
      <c r="N489"/>
      <c r="O489"/>
    </row>
    <row r="490" spans="10:15" x14ac:dyDescent="0.25">
      <c r="J490"/>
      <c r="K490"/>
      <c r="L490"/>
      <c r="M490"/>
      <c r="N490"/>
      <c r="O490"/>
    </row>
    <row r="491" spans="10:15" x14ac:dyDescent="0.25">
      <c r="J491"/>
      <c r="K491"/>
      <c r="L491"/>
      <c r="M491"/>
      <c r="N491"/>
      <c r="O491"/>
    </row>
    <row r="492" spans="10:15" x14ac:dyDescent="0.25">
      <c r="J492"/>
      <c r="K492"/>
      <c r="L492"/>
      <c r="M492"/>
      <c r="N492"/>
      <c r="O492"/>
    </row>
    <row r="493" spans="10:15" x14ac:dyDescent="0.25">
      <c r="J493"/>
      <c r="K493"/>
      <c r="L493"/>
      <c r="M493"/>
      <c r="N493"/>
      <c r="O493"/>
    </row>
    <row r="494" spans="10:15" x14ac:dyDescent="0.25">
      <c r="J494"/>
      <c r="K494"/>
      <c r="L494"/>
      <c r="M494"/>
      <c r="N494"/>
      <c r="O494"/>
    </row>
    <row r="495" spans="10:15" x14ac:dyDescent="0.25">
      <c r="J495"/>
      <c r="K495"/>
      <c r="L495"/>
      <c r="M495"/>
      <c r="N495"/>
      <c r="O495"/>
    </row>
    <row r="496" spans="10:15" x14ac:dyDescent="0.25">
      <c r="J496"/>
      <c r="K496"/>
      <c r="L496"/>
      <c r="M496"/>
      <c r="N496"/>
      <c r="O496"/>
    </row>
    <row r="497" spans="10:15" x14ac:dyDescent="0.25">
      <c r="J497"/>
      <c r="K497"/>
      <c r="L497"/>
      <c r="M497"/>
      <c r="N497"/>
      <c r="O497"/>
    </row>
    <row r="498" spans="10:15" x14ac:dyDescent="0.25">
      <c r="J498"/>
      <c r="K498"/>
      <c r="L498"/>
      <c r="M498"/>
      <c r="N498"/>
      <c r="O498"/>
    </row>
    <row r="499" spans="10:15" x14ac:dyDescent="0.25">
      <c r="J499"/>
      <c r="K499"/>
      <c r="L499"/>
      <c r="M499"/>
      <c r="N499"/>
      <c r="O499"/>
    </row>
    <row r="500" spans="10:15" x14ac:dyDescent="0.25">
      <c r="J500"/>
      <c r="K500"/>
      <c r="L500"/>
      <c r="M500"/>
      <c r="N500"/>
      <c r="O500"/>
    </row>
    <row r="501" spans="10:15" x14ac:dyDescent="0.25">
      <c r="J501"/>
      <c r="K501"/>
      <c r="L501"/>
      <c r="M501"/>
      <c r="N501"/>
      <c r="O501"/>
    </row>
    <row r="502" spans="10:15" x14ac:dyDescent="0.25">
      <c r="J502"/>
      <c r="K502"/>
      <c r="L502"/>
      <c r="M502"/>
      <c r="N502"/>
      <c r="O502"/>
    </row>
    <row r="503" spans="10:15" x14ac:dyDescent="0.25">
      <c r="J503"/>
      <c r="K503"/>
      <c r="L503"/>
      <c r="M503"/>
      <c r="N503"/>
      <c r="O503"/>
    </row>
    <row r="504" spans="10:15" x14ac:dyDescent="0.25">
      <c r="J504"/>
      <c r="K504"/>
      <c r="L504"/>
      <c r="M504"/>
      <c r="N504"/>
      <c r="O504"/>
    </row>
    <row r="505" spans="10:15" x14ac:dyDescent="0.25">
      <c r="J505"/>
      <c r="K505"/>
      <c r="L505"/>
      <c r="M505"/>
      <c r="N505"/>
      <c r="O505"/>
    </row>
    <row r="506" spans="10:15" x14ac:dyDescent="0.25">
      <c r="J506"/>
      <c r="K506"/>
      <c r="L506"/>
      <c r="M506"/>
      <c r="N506"/>
      <c r="O506"/>
    </row>
    <row r="507" spans="10:15" x14ac:dyDescent="0.25">
      <c r="J507"/>
      <c r="K507"/>
      <c r="L507"/>
      <c r="M507"/>
      <c r="N507"/>
      <c r="O507"/>
    </row>
    <row r="508" spans="10:15" x14ac:dyDescent="0.25">
      <c r="J508"/>
      <c r="K508"/>
      <c r="L508"/>
      <c r="M508"/>
      <c r="N508"/>
      <c r="O508"/>
    </row>
    <row r="509" spans="10:15" x14ac:dyDescent="0.25">
      <c r="J509"/>
      <c r="K509"/>
      <c r="L509"/>
      <c r="M509"/>
      <c r="N509"/>
      <c r="O509"/>
    </row>
    <row r="510" spans="10:15" x14ac:dyDescent="0.25">
      <c r="J510"/>
      <c r="K510"/>
      <c r="L510"/>
      <c r="M510"/>
      <c r="N510"/>
      <c r="O510"/>
    </row>
    <row r="511" spans="10:15" x14ac:dyDescent="0.25">
      <c r="J511"/>
      <c r="K511"/>
      <c r="L511"/>
      <c r="M511"/>
      <c r="N511"/>
      <c r="O511"/>
    </row>
    <row r="512" spans="10:15" x14ac:dyDescent="0.25">
      <c r="J512"/>
      <c r="K512"/>
      <c r="L512"/>
      <c r="M512"/>
      <c r="N512"/>
      <c r="O512"/>
    </row>
    <row r="513" spans="10:15" x14ac:dyDescent="0.25">
      <c r="J513"/>
      <c r="K513"/>
      <c r="L513"/>
      <c r="M513"/>
      <c r="N513"/>
      <c r="O513"/>
    </row>
    <row r="514" spans="10:15" x14ac:dyDescent="0.25">
      <c r="J514"/>
      <c r="K514"/>
      <c r="L514"/>
      <c r="M514"/>
      <c r="N514"/>
      <c r="O514"/>
    </row>
    <row r="515" spans="10:15" x14ac:dyDescent="0.25">
      <c r="J515"/>
      <c r="K515"/>
      <c r="L515"/>
      <c r="M515"/>
      <c r="N515"/>
      <c r="O515"/>
    </row>
    <row r="516" spans="10:15" x14ac:dyDescent="0.25">
      <c r="J516"/>
      <c r="K516"/>
      <c r="L516"/>
      <c r="M516"/>
      <c r="N516"/>
      <c r="O516"/>
    </row>
    <row r="517" spans="10:15" x14ac:dyDescent="0.25">
      <c r="J517"/>
      <c r="K517"/>
      <c r="L517"/>
      <c r="M517"/>
      <c r="N517"/>
      <c r="O517"/>
    </row>
    <row r="518" spans="10:15" x14ac:dyDescent="0.25">
      <c r="J518"/>
      <c r="K518"/>
      <c r="L518"/>
      <c r="M518"/>
      <c r="N518"/>
      <c r="O518"/>
    </row>
    <row r="519" spans="10:15" x14ac:dyDescent="0.25">
      <c r="J519"/>
      <c r="K519"/>
      <c r="L519"/>
      <c r="M519"/>
      <c r="N519"/>
      <c r="O519"/>
    </row>
    <row r="520" spans="10:15" x14ac:dyDescent="0.25">
      <c r="J520"/>
      <c r="K520"/>
      <c r="L520"/>
      <c r="M520"/>
      <c r="N520"/>
      <c r="O520"/>
    </row>
    <row r="521" spans="10:15" x14ac:dyDescent="0.25">
      <c r="J521"/>
      <c r="K521"/>
      <c r="L521"/>
      <c r="M521"/>
      <c r="N521"/>
      <c r="O521"/>
    </row>
    <row r="522" spans="10:15" x14ac:dyDescent="0.25">
      <c r="J522"/>
      <c r="K522"/>
      <c r="L522"/>
      <c r="M522"/>
      <c r="N522"/>
      <c r="O522"/>
    </row>
    <row r="523" spans="10:15" x14ac:dyDescent="0.25">
      <c r="J523"/>
      <c r="K523"/>
      <c r="L523"/>
      <c r="M523"/>
      <c r="N523"/>
      <c r="O523"/>
    </row>
    <row r="524" spans="10:15" x14ac:dyDescent="0.25">
      <c r="J524"/>
      <c r="K524"/>
      <c r="L524"/>
      <c r="M524"/>
      <c r="N524"/>
      <c r="O524"/>
    </row>
    <row r="525" spans="10:15" x14ac:dyDescent="0.25">
      <c r="J525"/>
      <c r="K525"/>
      <c r="L525"/>
      <c r="M525"/>
      <c r="N525"/>
      <c r="O525"/>
    </row>
    <row r="526" spans="10:15" x14ac:dyDescent="0.25">
      <c r="J526"/>
      <c r="K526"/>
      <c r="L526"/>
      <c r="M526"/>
      <c r="N526"/>
      <c r="O526"/>
    </row>
    <row r="527" spans="10:15" x14ac:dyDescent="0.25">
      <c r="J527"/>
      <c r="K527"/>
      <c r="L527"/>
      <c r="M527"/>
      <c r="N527"/>
      <c r="O527"/>
    </row>
    <row r="528" spans="10:15" x14ac:dyDescent="0.25">
      <c r="J528"/>
      <c r="K528"/>
      <c r="L528"/>
      <c r="M528"/>
      <c r="N528"/>
      <c r="O528"/>
    </row>
    <row r="529" spans="10:15" x14ac:dyDescent="0.25">
      <c r="J529"/>
      <c r="K529"/>
      <c r="L529"/>
      <c r="M529"/>
      <c r="N529"/>
      <c r="O529"/>
    </row>
    <row r="530" spans="10:15" x14ac:dyDescent="0.25">
      <c r="J530"/>
      <c r="K530"/>
      <c r="L530"/>
      <c r="M530"/>
      <c r="N530"/>
      <c r="O530"/>
    </row>
    <row r="531" spans="10:15" x14ac:dyDescent="0.25">
      <c r="J531"/>
      <c r="K531"/>
      <c r="L531"/>
      <c r="M531"/>
      <c r="N531"/>
      <c r="O531"/>
    </row>
    <row r="532" spans="10:15" x14ac:dyDescent="0.25">
      <c r="J532"/>
      <c r="K532"/>
      <c r="L532"/>
      <c r="M532"/>
      <c r="N532"/>
      <c r="O532"/>
    </row>
    <row r="533" spans="10:15" x14ac:dyDescent="0.25">
      <c r="J533"/>
      <c r="K533"/>
      <c r="L533"/>
      <c r="M533"/>
      <c r="N533"/>
      <c r="O533"/>
    </row>
    <row r="534" spans="10:15" x14ac:dyDescent="0.25">
      <c r="J534"/>
      <c r="K534"/>
      <c r="L534"/>
      <c r="M534"/>
      <c r="N534"/>
      <c r="O534"/>
    </row>
    <row r="535" spans="10:15" x14ac:dyDescent="0.25">
      <c r="J535"/>
      <c r="K535"/>
      <c r="L535"/>
      <c r="M535"/>
      <c r="N535"/>
      <c r="O535"/>
    </row>
    <row r="536" spans="10:15" x14ac:dyDescent="0.25">
      <c r="J536"/>
      <c r="K536"/>
      <c r="L536"/>
      <c r="M536"/>
      <c r="N536"/>
      <c r="O536"/>
    </row>
    <row r="537" spans="10:15" x14ac:dyDescent="0.25">
      <c r="J537"/>
      <c r="K537"/>
      <c r="L537"/>
      <c r="M537"/>
      <c r="N537"/>
      <c r="O537"/>
    </row>
    <row r="538" spans="10:15" x14ac:dyDescent="0.25">
      <c r="J538"/>
      <c r="K538"/>
      <c r="L538"/>
      <c r="M538"/>
      <c r="N538"/>
      <c r="O538"/>
    </row>
    <row r="539" spans="10:15" x14ac:dyDescent="0.25">
      <c r="J539"/>
      <c r="K539"/>
      <c r="L539"/>
      <c r="M539"/>
      <c r="N539"/>
      <c r="O539"/>
    </row>
    <row r="540" spans="10:15" x14ac:dyDescent="0.25">
      <c r="J540"/>
      <c r="K540"/>
      <c r="L540"/>
      <c r="M540"/>
      <c r="N540"/>
      <c r="O540"/>
    </row>
    <row r="541" spans="10:15" x14ac:dyDescent="0.25">
      <c r="J541"/>
      <c r="K541"/>
      <c r="L541"/>
      <c r="M541"/>
      <c r="N541"/>
      <c r="O541"/>
    </row>
    <row r="542" spans="10:15" x14ac:dyDescent="0.25">
      <c r="J542"/>
      <c r="K542"/>
      <c r="L542"/>
      <c r="M542"/>
      <c r="N542"/>
      <c r="O542"/>
    </row>
    <row r="543" spans="10:15" x14ac:dyDescent="0.25">
      <c r="J543"/>
      <c r="K543"/>
      <c r="L543"/>
      <c r="M543"/>
      <c r="N543"/>
      <c r="O543"/>
    </row>
    <row r="544" spans="10:15" x14ac:dyDescent="0.25">
      <c r="J544"/>
      <c r="K544"/>
      <c r="L544"/>
      <c r="M544"/>
      <c r="N544"/>
      <c r="O544"/>
    </row>
    <row r="545" spans="10:15" x14ac:dyDescent="0.25">
      <c r="J545"/>
      <c r="K545"/>
      <c r="L545"/>
      <c r="M545"/>
      <c r="N545"/>
      <c r="O545"/>
    </row>
    <row r="546" spans="10:15" x14ac:dyDescent="0.25">
      <c r="J546"/>
      <c r="K546"/>
      <c r="L546"/>
      <c r="M546"/>
      <c r="N546"/>
      <c r="O546"/>
    </row>
    <row r="547" spans="10:15" x14ac:dyDescent="0.25">
      <c r="J547"/>
      <c r="K547"/>
      <c r="L547"/>
      <c r="M547"/>
      <c r="N547"/>
      <c r="O547"/>
    </row>
    <row r="548" spans="10:15" x14ac:dyDescent="0.25">
      <c r="J548"/>
      <c r="K548"/>
      <c r="L548"/>
      <c r="M548"/>
      <c r="N548"/>
      <c r="O548"/>
    </row>
    <row r="549" spans="10:15" x14ac:dyDescent="0.25">
      <c r="J549"/>
      <c r="K549"/>
      <c r="L549"/>
      <c r="M549"/>
      <c r="N549"/>
      <c r="O549"/>
    </row>
    <row r="550" spans="10:15" x14ac:dyDescent="0.25">
      <c r="J550"/>
      <c r="K550"/>
      <c r="L550"/>
      <c r="M550"/>
      <c r="N550"/>
      <c r="O550"/>
    </row>
  </sheetData>
  <sortState ref="A8:J82">
    <sortCondition ref="B17"/>
  </sortState>
  <customSheetViews>
    <customSheetView guid="{358EF368-5363-4FD3-973B-B86369209388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/>
    </customSheetView>
    <customSheetView guid="{0F4F730E-4E96-44B2-972F-907EF6237BB3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/>
    </customSheetView>
    <customSheetView guid="{F6162F39-E94A-44B0-A460-1E75860E605A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/>
    </customSheetView>
    <customSheetView guid="{A26506CF-EE14-45CB-98D0-3C0C6A37268B}" scale="90" topLeftCell="A81">
      <selection activeCell="B17" sqref="B17"/>
      <rowBreaks count="3" manualBreakCount="3">
        <brk id="68" max="16383" man="1"/>
        <brk id="108" max="16383" man="1"/>
        <brk id="14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/>
    </customSheetView>
  </customSheetViews>
  <mergeCells count="2">
    <mergeCell ref="A1:I1"/>
    <mergeCell ref="A2:I2"/>
  </mergeCells>
  <printOptions horizontalCentered="1" verticalCentered="1"/>
  <pageMargins left="0.99" right="0.95" top="1" bottom="1" header="0.5" footer="0.5"/>
  <pageSetup fitToHeight="2" orientation="portrait" horizontalDpi="4294967292" verticalDpi="180" r:id="rId5"/>
  <headerFooter alignWithMargins="0"/>
  <rowBreaks count="3" manualBreakCount="3">
    <brk id="68" max="16383" man="1"/>
    <brk id="108" max="16383" man="1"/>
    <brk id="148" max="16383" man="1"/>
  </rowBreaks>
  <legacy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6" tint="-0.249977111117893"/>
    <pageSetUpPr autoPageBreaks="0"/>
  </sheetPr>
  <dimension ref="A1:BI454"/>
  <sheetViews>
    <sheetView topLeftCell="A48" zoomScale="90" zoomScaleNormal="90" workbookViewId="0">
      <selection activeCell="B8" sqref="B8:J82"/>
    </sheetView>
  </sheetViews>
  <sheetFormatPr defaultRowHeight="16.5" x14ac:dyDescent="0.25"/>
  <cols>
    <col min="1" max="1" width="9" style="8" customWidth="1"/>
    <col min="2" max="2" width="13.140625" style="9" bestFit="1" customWidth="1"/>
    <col min="3" max="3" width="25" style="8" bestFit="1" customWidth="1"/>
    <col min="4" max="4" width="11.28515625" style="10" bestFit="1" customWidth="1"/>
    <col min="5" max="5" width="11.42578125" style="10" bestFit="1" customWidth="1"/>
    <col min="6" max="6" width="9.28515625" style="11" customWidth="1"/>
    <col min="7" max="7" width="10.28515625" style="11" bestFit="1" customWidth="1"/>
    <col min="8" max="8" width="12" style="11" customWidth="1"/>
    <col min="9" max="9" width="15.7109375" style="12" bestFit="1" customWidth="1"/>
    <col min="10" max="17" width="9.140625" style="8"/>
    <col min="18" max="16384" width="9.140625" style="5"/>
  </cols>
  <sheetData>
    <row r="1" spans="1:61" ht="27.75" x14ac:dyDescent="0.4">
      <c r="A1" s="124" t="s">
        <v>61</v>
      </c>
      <c r="B1" s="124"/>
      <c r="C1" s="124"/>
      <c r="D1" s="124"/>
      <c r="E1" s="124"/>
      <c r="F1" s="124"/>
      <c r="G1" s="124"/>
      <c r="H1" s="124"/>
      <c r="I1" s="124"/>
      <c r="J1"/>
      <c r="K1"/>
      <c r="L1"/>
      <c r="M1"/>
      <c r="N1"/>
      <c r="O1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</row>
    <row r="2" spans="1:61" ht="18" x14ac:dyDescent="0.25">
      <c r="A2" s="125"/>
      <c r="B2" s="125"/>
      <c r="C2" s="125"/>
      <c r="D2" s="125"/>
      <c r="E2" s="125"/>
      <c r="F2" s="125"/>
      <c r="G2" s="125"/>
      <c r="H2" s="125"/>
      <c r="I2" s="125"/>
      <c r="J2"/>
      <c r="K2"/>
      <c r="L2"/>
      <c r="M2"/>
      <c r="N2"/>
      <c r="O2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</row>
    <row r="3" spans="1:61" ht="18" x14ac:dyDescent="0.25">
      <c r="A3" s="37"/>
      <c r="B3" s="38"/>
      <c r="C3" s="39"/>
      <c r="D3" s="37"/>
      <c r="E3" s="37"/>
      <c r="F3" s="37"/>
      <c r="G3" s="37"/>
      <c r="H3" s="37"/>
      <c r="I3" s="37"/>
      <c r="J3"/>
      <c r="K3"/>
      <c r="L3"/>
      <c r="M3"/>
      <c r="N3"/>
      <c r="O3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</row>
    <row r="4" spans="1:61" ht="33.75" thickBot="1" x14ac:dyDescent="0.3">
      <c r="A4" s="37"/>
      <c r="B4" s="39" t="s">
        <v>0</v>
      </c>
      <c r="C4" s="39" t="s">
        <v>53</v>
      </c>
      <c r="D4" s="40" t="s">
        <v>62</v>
      </c>
      <c r="E4" s="40" t="s">
        <v>63</v>
      </c>
      <c r="F4" s="80" t="s">
        <v>64</v>
      </c>
      <c r="G4" s="40" t="s">
        <v>65</v>
      </c>
      <c r="H4" s="80" t="s">
        <v>66</v>
      </c>
      <c r="I4" s="37"/>
      <c r="J4"/>
      <c r="K4"/>
      <c r="L4"/>
      <c r="M4"/>
      <c r="N4"/>
      <c r="O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</row>
    <row r="5" spans="1:61" ht="18.75" thickBot="1" x14ac:dyDescent="0.3">
      <c r="A5" s="37"/>
      <c r="B5" s="41">
        <f>SUM(I8:I82)</f>
        <v>106150</v>
      </c>
      <c r="C5" s="42">
        <f>SUM(D8:F82)</f>
        <v>1483</v>
      </c>
      <c r="D5" s="43">
        <f>SUM(D8:D82)</f>
        <v>672</v>
      </c>
      <c r="E5" s="44">
        <f>SUM(E8:E82)</f>
        <v>570</v>
      </c>
      <c r="F5" s="45">
        <f>SUM(F8:F82)</f>
        <v>241</v>
      </c>
      <c r="G5" s="44">
        <f>SUM(G8:G82)</f>
        <v>438</v>
      </c>
      <c r="H5" s="45">
        <f>SUM(H8:H82)</f>
        <v>202</v>
      </c>
      <c r="I5" s="37"/>
      <c r="J5"/>
      <c r="K5"/>
      <c r="L5"/>
      <c r="M5"/>
      <c r="N5"/>
      <c r="O5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</row>
    <row r="6" spans="1:61" x14ac:dyDescent="0.25">
      <c r="A6" s="46"/>
      <c r="B6" s="47"/>
      <c r="C6" s="47"/>
      <c r="D6" s="47"/>
      <c r="E6" s="47"/>
      <c r="F6" s="47"/>
      <c r="G6" s="47"/>
      <c r="H6" s="47"/>
      <c r="I6" s="47"/>
      <c r="J6"/>
      <c r="K6"/>
      <c r="L6"/>
      <c r="M6"/>
      <c r="N6"/>
      <c r="O6"/>
      <c r="P6" s="6"/>
      <c r="Q6" s="6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61" ht="33.75" thickBot="1" x14ac:dyDescent="0.3">
      <c r="A7" s="50" t="s">
        <v>1</v>
      </c>
      <c r="B7" s="51" t="s">
        <v>2</v>
      </c>
      <c r="C7" s="50" t="s">
        <v>3</v>
      </c>
      <c r="D7" s="52" t="s">
        <v>62</v>
      </c>
      <c r="E7" s="52" t="s">
        <v>63</v>
      </c>
      <c r="F7" s="50" t="s">
        <v>64</v>
      </c>
      <c r="G7" s="50" t="s">
        <v>65</v>
      </c>
      <c r="H7" s="50" t="s">
        <v>66</v>
      </c>
      <c r="I7" s="53" t="s">
        <v>4</v>
      </c>
      <c r="J7" s="52" t="s">
        <v>54</v>
      </c>
      <c r="K7"/>
      <c r="L7"/>
      <c r="M7"/>
      <c r="N7"/>
      <c r="O7"/>
    </row>
    <row r="8" spans="1:61" ht="17.25" thickTop="1" x14ac:dyDescent="0.25">
      <c r="A8" s="6">
        <v>301</v>
      </c>
      <c r="B8" s="79">
        <v>43160</v>
      </c>
      <c r="C8" s="6" t="s">
        <v>52</v>
      </c>
      <c r="D8" s="48">
        <v>5</v>
      </c>
      <c r="E8" s="48">
        <v>0</v>
      </c>
      <c r="F8" s="48">
        <v>5</v>
      </c>
      <c r="G8" s="48">
        <v>0</v>
      </c>
      <c r="H8" s="48">
        <v>5</v>
      </c>
      <c r="I8" s="49">
        <f t="shared" ref="I8:I39" si="0">SUM(D8:H8)*Fee</f>
        <v>750</v>
      </c>
      <c r="J8" s="72" t="s">
        <v>55</v>
      </c>
      <c r="K8"/>
      <c r="L8"/>
      <c r="M8"/>
      <c r="N8"/>
      <c r="O8"/>
    </row>
    <row r="9" spans="1:61" x14ac:dyDescent="0.25">
      <c r="A9" s="6">
        <v>304</v>
      </c>
      <c r="B9" s="79">
        <v>43160</v>
      </c>
      <c r="C9" s="6" t="s">
        <v>32</v>
      </c>
      <c r="D9" s="48">
        <v>6</v>
      </c>
      <c r="E9" s="48">
        <v>0</v>
      </c>
      <c r="F9" s="48">
        <v>0</v>
      </c>
      <c r="G9" s="48">
        <v>0</v>
      </c>
      <c r="H9" s="48">
        <v>0</v>
      </c>
      <c r="I9" s="49">
        <f t="shared" si="0"/>
        <v>300</v>
      </c>
      <c r="J9" s="72" t="s">
        <v>55</v>
      </c>
      <c r="K9"/>
      <c r="L9"/>
      <c r="M9"/>
      <c r="N9"/>
      <c r="O9"/>
    </row>
    <row r="10" spans="1:61" x14ac:dyDescent="0.25">
      <c r="A10" s="6">
        <v>302</v>
      </c>
      <c r="B10" s="79">
        <v>43161</v>
      </c>
      <c r="C10" s="6" t="s">
        <v>34</v>
      </c>
      <c r="D10" s="48">
        <v>0</v>
      </c>
      <c r="E10" s="48">
        <v>5</v>
      </c>
      <c r="F10" s="48">
        <v>1</v>
      </c>
      <c r="G10" s="48">
        <v>1</v>
      </c>
      <c r="H10" s="48">
        <v>1</v>
      </c>
      <c r="I10" s="49">
        <f t="shared" si="0"/>
        <v>400</v>
      </c>
      <c r="J10" s="72" t="s">
        <v>55</v>
      </c>
      <c r="K10"/>
      <c r="L10"/>
      <c r="M10"/>
      <c r="N10"/>
      <c r="O10"/>
    </row>
    <row r="11" spans="1:61" x14ac:dyDescent="0.25">
      <c r="A11" s="6">
        <v>305</v>
      </c>
      <c r="B11" s="79">
        <v>43161</v>
      </c>
      <c r="C11" s="6" t="s">
        <v>38</v>
      </c>
      <c r="D11" s="48">
        <v>1</v>
      </c>
      <c r="E11" s="48">
        <v>0</v>
      </c>
      <c r="F11" s="48">
        <v>0</v>
      </c>
      <c r="G11" s="48">
        <v>0</v>
      </c>
      <c r="H11" s="48">
        <v>0</v>
      </c>
      <c r="I11" s="49">
        <f t="shared" si="0"/>
        <v>50</v>
      </c>
      <c r="J11" s="72" t="s">
        <v>55</v>
      </c>
      <c r="K11"/>
      <c r="L11"/>
      <c r="M11"/>
      <c r="N11"/>
      <c r="O11"/>
    </row>
    <row r="12" spans="1:61" x14ac:dyDescent="0.25">
      <c r="A12" s="6">
        <v>307</v>
      </c>
      <c r="B12" s="79">
        <v>43161</v>
      </c>
      <c r="C12" s="6" t="s">
        <v>37</v>
      </c>
      <c r="D12" s="48">
        <v>1</v>
      </c>
      <c r="E12" s="48">
        <v>1</v>
      </c>
      <c r="F12" s="48">
        <v>0</v>
      </c>
      <c r="G12" s="48">
        <v>1</v>
      </c>
      <c r="H12" s="48">
        <v>0</v>
      </c>
      <c r="I12" s="49">
        <f t="shared" si="0"/>
        <v>150</v>
      </c>
      <c r="J12" s="72" t="s">
        <v>55</v>
      </c>
      <c r="K12"/>
      <c r="L12"/>
      <c r="M12"/>
      <c r="N12"/>
      <c r="O12"/>
    </row>
    <row r="13" spans="1:61" x14ac:dyDescent="0.25">
      <c r="A13" s="6">
        <v>308</v>
      </c>
      <c r="B13" s="79">
        <v>43161</v>
      </c>
      <c r="C13" s="6" t="s">
        <v>36</v>
      </c>
      <c r="D13" s="48">
        <v>4</v>
      </c>
      <c r="E13" s="48">
        <v>0</v>
      </c>
      <c r="F13" s="48">
        <v>0</v>
      </c>
      <c r="G13" s="48">
        <v>0</v>
      </c>
      <c r="H13" s="48">
        <v>0</v>
      </c>
      <c r="I13" s="49">
        <f t="shared" si="0"/>
        <v>200</v>
      </c>
      <c r="J13" s="72" t="s">
        <v>56</v>
      </c>
      <c r="K13"/>
      <c r="L13"/>
      <c r="M13"/>
      <c r="N13"/>
      <c r="O13"/>
    </row>
    <row r="14" spans="1:61" x14ac:dyDescent="0.25">
      <c r="A14" s="6">
        <v>309</v>
      </c>
      <c r="B14" s="79">
        <v>43161</v>
      </c>
      <c r="C14" s="6" t="s">
        <v>52</v>
      </c>
      <c r="D14" s="48">
        <v>0</v>
      </c>
      <c r="E14" s="48">
        <v>7</v>
      </c>
      <c r="F14" s="48">
        <v>5</v>
      </c>
      <c r="G14" s="48">
        <v>5</v>
      </c>
      <c r="H14" s="48">
        <v>5</v>
      </c>
      <c r="I14" s="49">
        <f t="shared" si="0"/>
        <v>1100</v>
      </c>
      <c r="J14" s="72" t="s">
        <v>55</v>
      </c>
      <c r="K14"/>
      <c r="L14"/>
      <c r="M14"/>
      <c r="N14"/>
      <c r="O14"/>
    </row>
    <row r="15" spans="1:61" x14ac:dyDescent="0.25">
      <c r="A15" s="6">
        <v>310</v>
      </c>
      <c r="B15" s="79">
        <v>43161</v>
      </c>
      <c r="C15" s="6" t="s">
        <v>39</v>
      </c>
      <c r="D15" s="48">
        <v>1</v>
      </c>
      <c r="E15" s="48">
        <v>1</v>
      </c>
      <c r="F15" s="48">
        <v>3</v>
      </c>
      <c r="G15" s="48">
        <v>0</v>
      </c>
      <c r="H15" s="48">
        <v>0</v>
      </c>
      <c r="I15" s="49">
        <f t="shared" si="0"/>
        <v>250</v>
      </c>
      <c r="J15" s="72" t="s">
        <v>56</v>
      </c>
      <c r="K15"/>
      <c r="L15"/>
      <c r="M15"/>
      <c r="N15"/>
      <c r="O15"/>
    </row>
    <row r="16" spans="1:61" x14ac:dyDescent="0.25">
      <c r="A16" s="6">
        <v>303</v>
      </c>
      <c r="B16" s="79">
        <v>43162</v>
      </c>
      <c r="C16" s="6" t="s">
        <v>5</v>
      </c>
      <c r="D16" s="48">
        <v>2</v>
      </c>
      <c r="E16" s="48">
        <v>1</v>
      </c>
      <c r="F16" s="48">
        <v>1</v>
      </c>
      <c r="G16" s="48">
        <v>1</v>
      </c>
      <c r="H16" s="48">
        <v>1</v>
      </c>
      <c r="I16" s="49">
        <f t="shared" si="0"/>
        <v>300</v>
      </c>
      <c r="J16" s="72" t="s">
        <v>56</v>
      </c>
      <c r="K16"/>
      <c r="L16"/>
      <c r="M16"/>
      <c r="N16"/>
      <c r="O16"/>
    </row>
    <row r="17" spans="1:15" x14ac:dyDescent="0.25">
      <c r="A17" s="6">
        <v>306</v>
      </c>
      <c r="B17" s="79">
        <v>43162</v>
      </c>
      <c r="C17" s="6" t="s">
        <v>35</v>
      </c>
      <c r="D17" s="48">
        <v>12</v>
      </c>
      <c r="E17" s="48">
        <v>10</v>
      </c>
      <c r="F17" s="48">
        <v>12</v>
      </c>
      <c r="G17" s="48">
        <v>6</v>
      </c>
      <c r="H17" s="48">
        <v>5</v>
      </c>
      <c r="I17" s="49">
        <f t="shared" si="0"/>
        <v>2250</v>
      </c>
      <c r="J17" s="72" t="s">
        <v>56</v>
      </c>
      <c r="K17"/>
      <c r="L17"/>
      <c r="M17"/>
      <c r="N17"/>
      <c r="O17"/>
    </row>
    <row r="18" spans="1:15" x14ac:dyDescent="0.25">
      <c r="A18" s="6">
        <v>311</v>
      </c>
      <c r="B18" s="79">
        <v>43167</v>
      </c>
      <c r="C18" s="6" t="s">
        <v>49</v>
      </c>
      <c r="D18" s="48">
        <v>3</v>
      </c>
      <c r="E18" s="48">
        <v>0</v>
      </c>
      <c r="F18" s="48">
        <v>1</v>
      </c>
      <c r="G18" s="48">
        <v>0</v>
      </c>
      <c r="H18" s="48">
        <v>1</v>
      </c>
      <c r="I18" s="49">
        <f t="shared" si="0"/>
        <v>250</v>
      </c>
      <c r="J18" s="72" t="s">
        <v>55</v>
      </c>
      <c r="K18"/>
      <c r="L18"/>
      <c r="M18"/>
      <c r="N18"/>
      <c r="O18"/>
    </row>
    <row r="19" spans="1:15" x14ac:dyDescent="0.25">
      <c r="A19" s="6">
        <v>312</v>
      </c>
      <c r="B19" s="79">
        <v>43167</v>
      </c>
      <c r="C19" s="6" t="s">
        <v>40</v>
      </c>
      <c r="D19" s="48">
        <v>1</v>
      </c>
      <c r="E19" s="48">
        <v>1</v>
      </c>
      <c r="F19" s="48">
        <v>6</v>
      </c>
      <c r="G19" s="48">
        <v>1</v>
      </c>
      <c r="H19" s="48">
        <v>6</v>
      </c>
      <c r="I19" s="49">
        <f t="shared" si="0"/>
        <v>750</v>
      </c>
      <c r="J19" s="72" t="s">
        <v>55</v>
      </c>
      <c r="K19"/>
      <c r="L19"/>
      <c r="M19"/>
      <c r="N19"/>
      <c r="O19"/>
    </row>
    <row r="20" spans="1:15" x14ac:dyDescent="0.25">
      <c r="A20" s="6">
        <v>313</v>
      </c>
      <c r="B20" s="79">
        <v>43167</v>
      </c>
      <c r="C20" s="6" t="s">
        <v>41</v>
      </c>
      <c r="D20" s="48">
        <v>10</v>
      </c>
      <c r="E20" s="48">
        <v>0</v>
      </c>
      <c r="F20" s="48">
        <v>3</v>
      </c>
      <c r="G20" s="48">
        <v>0</v>
      </c>
      <c r="H20" s="48">
        <v>3</v>
      </c>
      <c r="I20" s="49">
        <f t="shared" si="0"/>
        <v>800</v>
      </c>
      <c r="J20" s="72" t="s">
        <v>55</v>
      </c>
      <c r="K20"/>
      <c r="L20"/>
      <c r="M20"/>
      <c r="N20"/>
      <c r="O20"/>
    </row>
    <row r="21" spans="1:15" x14ac:dyDescent="0.25">
      <c r="A21" s="6">
        <v>314</v>
      </c>
      <c r="B21" s="79">
        <v>43167</v>
      </c>
      <c r="C21" s="6" t="s">
        <v>44</v>
      </c>
      <c r="D21" s="48">
        <v>25</v>
      </c>
      <c r="E21" s="48">
        <v>50</v>
      </c>
      <c r="F21" s="48">
        <v>5</v>
      </c>
      <c r="G21" s="48">
        <v>20</v>
      </c>
      <c r="H21" s="48">
        <v>0</v>
      </c>
      <c r="I21" s="49">
        <f t="shared" si="0"/>
        <v>5000</v>
      </c>
      <c r="J21" s="72" t="s">
        <v>56</v>
      </c>
      <c r="K21"/>
      <c r="L21"/>
      <c r="M21"/>
      <c r="N21"/>
      <c r="O21"/>
    </row>
    <row r="22" spans="1:15" x14ac:dyDescent="0.25">
      <c r="A22" s="6">
        <v>315</v>
      </c>
      <c r="B22" s="79">
        <v>43168</v>
      </c>
      <c r="C22" s="6" t="s">
        <v>42</v>
      </c>
      <c r="D22" s="48">
        <v>2</v>
      </c>
      <c r="E22" s="48">
        <v>0</v>
      </c>
      <c r="F22" s="48">
        <v>0</v>
      </c>
      <c r="G22" s="48">
        <v>6</v>
      </c>
      <c r="H22" s="48">
        <v>8</v>
      </c>
      <c r="I22" s="49">
        <f t="shared" si="0"/>
        <v>800</v>
      </c>
      <c r="J22" s="72" t="s">
        <v>55</v>
      </c>
      <c r="K22"/>
      <c r="L22"/>
      <c r="M22"/>
      <c r="N22"/>
      <c r="O22"/>
    </row>
    <row r="23" spans="1:15" x14ac:dyDescent="0.25">
      <c r="A23" s="6">
        <v>316</v>
      </c>
      <c r="B23" s="79">
        <v>43169</v>
      </c>
      <c r="C23" s="6" t="s">
        <v>33</v>
      </c>
      <c r="D23" s="48">
        <v>0</v>
      </c>
      <c r="E23" s="48">
        <v>25</v>
      </c>
      <c r="F23" s="48">
        <v>0</v>
      </c>
      <c r="G23" s="48">
        <v>25</v>
      </c>
      <c r="H23" s="48">
        <v>0</v>
      </c>
      <c r="I23" s="49">
        <f t="shared" si="0"/>
        <v>2500</v>
      </c>
      <c r="J23" s="72" t="s">
        <v>55</v>
      </c>
      <c r="K23"/>
      <c r="L23"/>
      <c r="M23"/>
      <c r="N23"/>
      <c r="O23"/>
    </row>
    <row r="24" spans="1:15" x14ac:dyDescent="0.25">
      <c r="A24" s="6">
        <v>317</v>
      </c>
      <c r="B24" s="79">
        <v>43170</v>
      </c>
      <c r="C24" s="6" t="s">
        <v>41</v>
      </c>
      <c r="D24" s="48">
        <v>9</v>
      </c>
      <c r="E24" s="48">
        <v>6</v>
      </c>
      <c r="F24" s="48">
        <v>9</v>
      </c>
      <c r="G24" s="48">
        <v>6</v>
      </c>
      <c r="H24" s="48">
        <v>9</v>
      </c>
      <c r="I24" s="49">
        <f t="shared" si="0"/>
        <v>1950</v>
      </c>
      <c r="J24" s="72" t="s">
        <v>56</v>
      </c>
      <c r="K24"/>
      <c r="L24"/>
      <c r="M24"/>
      <c r="N24"/>
      <c r="O24"/>
    </row>
    <row r="25" spans="1:15" x14ac:dyDescent="0.25">
      <c r="A25" s="6">
        <v>318</v>
      </c>
      <c r="B25" s="79">
        <v>43171</v>
      </c>
      <c r="C25" s="6" t="s">
        <v>43</v>
      </c>
      <c r="D25" s="48">
        <v>1</v>
      </c>
      <c r="E25" s="48">
        <v>0</v>
      </c>
      <c r="F25" s="48">
        <v>1</v>
      </c>
      <c r="G25" s="48">
        <v>3</v>
      </c>
      <c r="H25" s="48">
        <v>1</v>
      </c>
      <c r="I25" s="49">
        <f t="shared" si="0"/>
        <v>300</v>
      </c>
      <c r="J25" s="72" t="s">
        <v>55</v>
      </c>
      <c r="K25"/>
      <c r="L25"/>
      <c r="M25"/>
      <c r="N25"/>
      <c r="O25"/>
    </row>
    <row r="26" spans="1:15" x14ac:dyDescent="0.25">
      <c r="A26" s="6">
        <v>319</v>
      </c>
      <c r="B26" s="79">
        <v>43171</v>
      </c>
      <c r="C26" s="6" t="s">
        <v>51</v>
      </c>
      <c r="D26" s="48">
        <v>0</v>
      </c>
      <c r="E26" s="48">
        <v>0</v>
      </c>
      <c r="F26" s="48">
        <v>10</v>
      </c>
      <c r="G26" s="48">
        <v>0</v>
      </c>
      <c r="H26" s="48">
        <v>10</v>
      </c>
      <c r="I26" s="49">
        <f t="shared" si="0"/>
        <v>1000</v>
      </c>
      <c r="J26" s="72" t="s">
        <v>55</v>
      </c>
      <c r="K26"/>
      <c r="L26"/>
      <c r="M26"/>
      <c r="N26"/>
      <c r="O26"/>
    </row>
    <row r="27" spans="1:15" x14ac:dyDescent="0.25">
      <c r="A27" s="6">
        <v>320</v>
      </c>
      <c r="B27" s="79">
        <v>43171</v>
      </c>
      <c r="C27" s="6" t="s">
        <v>39</v>
      </c>
      <c r="D27" s="48">
        <v>1</v>
      </c>
      <c r="E27" s="48">
        <v>2</v>
      </c>
      <c r="F27" s="48">
        <v>0</v>
      </c>
      <c r="G27" s="48">
        <v>2</v>
      </c>
      <c r="H27" s="48">
        <v>0</v>
      </c>
      <c r="I27" s="49">
        <f t="shared" si="0"/>
        <v>250</v>
      </c>
      <c r="J27" s="72" t="s">
        <v>55</v>
      </c>
      <c r="K27"/>
      <c r="L27"/>
      <c r="M27"/>
      <c r="N27"/>
      <c r="O27"/>
    </row>
    <row r="28" spans="1:15" x14ac:dyDescent="0.25">
      <c r="A28" s="6">
        <v>321</v>
      </c>
      <c r="B28" s="79">
        <v>43171</v>
      </c>
      <c r="C28" s="6" t="s">
        <v>33</v>
      </c>
      <c r="D28" s="48">
        <v>5</v>
      </c>
      <c r="E28" s="48">
        <v>3</v>
      </c>
      <c r="F28" s="48">
        <v>0</v>
      </c>
      <c r="G28" s="48">
        <v>3</v>
      </c>
      <c r="H28" s="48">
        <v>0</v>
      </c>
      <c r="I28" s="49">
        <f t="shared" si="0"/>
        <v>550</v>
      </c>
      <c r="J28" s="72" t="s">
        <v>55</v>
      </c>
      <c r="K28"/>
      <c r="L28"/>
      <c r="M28"/>
      <c r="N28"/>
      <c r="O28"/>
    </row>
    <row r="29" spans="1:15" x14ac:dyDescent="0.25">
      <c r="A29" s="6">
        <v>322</v>
      </c>
      <c r="B29" s="79">
        <v>43171</v>
      </c>
      <c r="C29" s="6" t="s">
        <v>41</v>
      </c>
      <c r="D29" s="48">
        <v>32</v>
      </c>
      <c r="E29" s="48">
        <v>33</v>
      </c>
      <c r="F29" s="48">
        <v>15</v>
      </c>
      <c r="G29" s="48">
        <v>2</v>
      </c>
      <c r="H29" s="48">
        <v>2</v>
      </c>
      <c r="I29" s="49">
        <f t="shared" si="0"/>
        <v>4200</v>
      </c>
      <c r="J29" s="72" t="s">
        <v>56</v>
      </c>
      <c r="K29"/>
      <c r="L29"/>
      <c r="M29"/>
      <c r="N29"/>
      <c r="O29"/>
    </row>
    <row r="30" spans="1:15" x14ac:dyDescent="0.25">
      <c r="A30" s="6">
        <v>323</v>
      </c>
      <c r="B30" s="79">
        <v>43172</v>
      </c>
      <c r="C30" s="6" t="s">
        <v>38</v>
      </c>
      <c r="D30" s="48">
        <v>0</v>
      </c>
      <c r="E30" s="48">
        <v>0</v>
      </c>
      <c r="F30" s="48">
        <v>5</v>
      </c>
      <c r="G30" s="48">
        <v>0</v>
      </c>
      <c r="H30" s="48">
        <v>5</v>
      </c>
      <c r="I30" s="49">
        <f t="shared" si="0"/>
        <v>500</v>
      </c>
      <c r="J30" s="72" t="s">
        <v>55</v>
      </c>
      <c r="K30"/>
      <c r="L30"/>
      <c r="M30"/>
      <c r="N30"/>
      <c r="O30"/>
    </row>
    <row r="31" spans="1:15" x14ac:dyDescent="0.25">
      <c r="A31" s="6">
        <v>324</v>
      </c>
      <c r="B31" s="79">
        <v>43172</v>
      </c>
      <c r="C31" s="6" t="s">
        <v>29</v>
      </c>
      <c r="D31" s="48">
        <v>8</v>
      </c>
      <c r="E31" s="48">
        <v>12</v>
      </c>
      <c r="F31" s="48">
        <v>4</v>
      </c>
      <c r="G31" s="48">
        <v>2</v>
      </c>
      <c r="H31" s="48">
        <v>4</v>
      </c>
      <c r="I31" s="49">
        <f t="shared" si="0"/>
        <v>1500</v>
      </c>
      <c r="J31" s="72" t="s">
        <v>56</v>
      </c>
      <c r="K31"/>
      <c r="L31"/>
      <c r="M31"/>
      <c r="N31"/>
      <c r="O31"/>
    </row>
    <row r="32" spans="1:15" x14ac:dyDescent="0.25">
      <c r="A32" s="6">
        <v>325</v>
      </c>
      <c r="B32" s="79">
        <v>43172</v>
      </c>
      <c r="C32" s="6" t="s">
        <v>30</v>
      </c>
      <c r="D32" s="48">
        <v>0</v>
      </c>
      <c r="E32" s="48">
        <v>1</v>
      </c>
      <c r="F32" s="48">
        <v>0</v>
      </c>
      <c r="G32" s="48">
        <v>1</v>
      </c>
      <c r="H32" s="48">
        <v>0</v>
      </c>
      <c r="I32" s="49">
        <f t="shared" si="0"/>
        <v>100</v>
      </c>
      <c r="J32" s="72" t="s">
        <v>56</v>
      </c>
      <c r="K32"/>
      <c r="L32"/>
      <c r="M32"/>
      <c r="N32"/>
      <c r="O32"/>
    </row>
    <row r="33" spans="1:15" x14ac:dyDescent="0.25">
      <c r="A33" s="6">
        <v>326</v>
      </c>
      <c r="B33" s="79">
        <v>43173</v>
      </c>
      <c r="C33" s="6" t="s">
        <v>6</v>
      </c>
      <c r="D33" s="48">
        <v>48</v>
      </c>
      <c r="E33" s="48">
        <v>30</v>
      </c>
      <c r="F33" s="48">
        <v>39</v>
      </c>
      <c r="G33" s="48">
        <v>2</v>
      </c>
      <c r="H33" s="48">
        <v>0</v>
      </c>
      <c r="I33" s="49">
        <f t="shared" si="0"/>
        <v>5950</v>
      </c>
      <c r="J33" s="72" t="s">
        <v>56</v>
      </c>
      <c r="K33"/>
      <c r="L33"/>
      <c r="M33"/>
      <c r="N33"/>
      <c r="O33"/>
    </row>
    <row r="34" spans="1:15" x14ac:dyDescent="0.25">
      <c r="A34" s="6">
        <v>327</v>
      </c>
      <c r="B34" s="79">
        <v>43173</v>
      </c>
      <c r="C34" s="6" t="s">
        <v>31</v>
      </c>
      <c r="D34" s="48">
        <v>1</v>
      </c>
      <c r="E34" s="48">
        <v>25</v>
      </c>
      <c r="F34" s="48">
        <v>0</v>
      </c>
      <c r="G34" s="48">
        <v>1</v>
      </c>
      <c r="H34" s="48">
        <v>15</v>
      </c>
      <c r="I34" s="49">
        <f t="shared" si="0"/>
        <v>2100</v>
      </c>
      <c r="J34" s="72" t="s">
        <v>56</v>
      </c>
      <c r="K34"/>
      <c r="L34"/>
      <c r="M34"/>
      <c r="N34"/>
      <c r="O34"/>
    </row>
    <row r="35" spans="1:15" x14ac:dyDescent="0.25">
      <c r="A35" s="6">
        <v>328</v>
      </c>
      <c r="B35" s="79">
        <v>43174</v>
      </c>
      <c r="C35" s="6" t="s">
        <v>30</v>
      </c>
      <c r="D35" s="48">
        <v>100</v>
      </c>
      <c r="E35" s="48">
        <v>0</v>
      </c>
      <c r="F35" s="48">
        <v>12</v>
      </c>
      <c r="G35" s="48">
        <v>0</v>
      </c>
      <c r="H35" s="48">
        <v>0</v>
      </c>
      <c r="I35" s="49">
        <f t="shared" si="0"/>
        <v>5600</v>
      </c>
      <c r="J35" s="72" t="s">
        <v>55</v>
      </c>
      <c r="K35"/>
      <c r="L35"/>
      <c r="M35"/>
      <c r="N35"/>
      <c r="O35"/>
    </row>
    <row r="36" spans="1:15" x14ac:dyDescent="0.25">
      <c r="A36" s="6">
        <v>329</v>
      </c>
      <c r="B36" s="79">
        <v>43174</v>
      </c>
      <c r="C36" s="6" t="s">
        <v>32</v>
      </c>
      <c r="D36" s="48">
        <v>2</v>
      </c>
      <c r="E36" s="48">
        <v>0</v>
      </c>
      <c r="F36" s="48">
        <v>1</v>
      </c>
      <c r="G36" s="48">
        <v>0</v>
      </c>
      <c r="H36" s="48">
        <v>1</v>
      </c>
      <c r="I36" s="49">
        <f t="shared" si="0"/>
        <v>200</v>
      </c>
      <c r="J36" s="72" t="s">
        <v>56</v>
      </c>
      <c r="K36"/>
      <c r="L36"/>
      <c r="M36"/>
      <c r="N36"/>
      <c r="O36"/>
    </row>
    <row r="37" spans="1:15" x14ac:dyDescent="0.25">
      <c r="A37" s="6">
        <v>330</v>
      </c>
      <c r="B37" s="79">
        <v>43174</v>
      </c>
      <c r="C37" s="6" t="s">
        <v>39</v>
      </c>
      <c r="D37" s="48">
        <v>0</v>
      </c>
      <c r="E37" s="48">
        <v>25</v>
      </c>
      <c r="F37" s="48">
        <v>0</v>
      </c>
      <c r="G37" s="48">
        <v>25</v>
      </c>
      <c r="H37" s="48">
        <v>25</v>
      </c>
      <c r="I37" s="49">
        <f t="shared" si="0"/>
        <v>3750</v>
      </c>
      <c r="J37" s="72" t="s">
        <v>55</v>
      </c>
      <c r="K37"/>
      <c r="L37"/>
      <c r="M37"/>
      <c r="N37"/>
      <c r="O37"/>
    </row>
    <row r="38" spans="1:15" x14ac:dyDescent="0.25">
      <c r="A38" s="6">
        <v>331</v>
      </c>
      <c r="B38" s="79">
        <v>43175</v>
      </c>
      <c r="C38" s="6" t="s">
        <v>45</v>
      </c>
      <c r="D38" s="48">
        <v>3</v>
      </c>
      <c r="E38" s="48">
        <v>3</v>
      </c>
      <c r="F38" s="48">
        <v>10</v>
      </c>
      <c r="G38" s="48">
        <v>3</v>
      </c>
      <c r="H38" s="48">
        <v>10</v>
      </c>
      <c r="I38" s="49">
        <f t="shared" si="0"/>
        <v>1450</v>
      </c>
      <c r="J38" s="72" t="s">
        <v>55</v>
      </c>
      <c r="K38"/>
      <c r="L38"/>
      <c r="M38"/>
      <c r="N38"/>
      <c r="O38"/>
    </row>
    <row r="39" spans="1:15" x14ac:dyDescent="0.25">
      <c r="A39" s="6">
        <v>332</v>
      </c>
      <c r="B39" s="79">
        <v>43176</v>
      </c>
      <c r="C39" s="6" t="s">
        <v>40</v>
      </c>
      <c r="D39" s="48">
        <v>30</v>
      </c>
      <c r="E39" s="48">
        <v>50</v>
      </c>
      <c r="F39" s="48">
        <v>0</v>
      </c>
      <c r="G39" s="48">
        <v>50</v>
      </c>
      <c r="H39" s="48">
        <v>5</v>
      </c>
      <c r="I39" s="49">
        <f t="shared" si="0"/>
        <v>6750</v>
      </c>
      <c r="J39" s="72" t="s">
        <v>55</v>
      </c>
      <c r="K39"/>
      <c r="L39"/>
      <c r="M39"/>
      <c r="N39"/>
      <c r="O39"/>
    </row>
    <row r="40" spans="1:15" x14ac:dyDescent="0.25">
      <c r="A40" s="6">
        <v>333</v>
      </c>
      <c r="B40" s="79">
        <v>43176</v>
      </c>
      <c r="C40" s="6" t="s">
        <v>50</v>
      </c>
      <c r="D40" s="48">
        <v>5</v>
      </c>
      <c r="E40" s="48">
        <v>1</v>
      </c>
      <c r="F40" s="48">
        <v>4</v>
      </c>
      <c r="G40" s="48">
        <v>1</v>
      </c>
      <c r="H40" s="48">
        <v>4</v>
      </c>
      <c r="I40" s="49">
        <f t="shared" ref="I40:I71" si="1">SUM(D40:H40)*Fee</f>
        <v>750</v>
      </c>
      <c r="J40" s="72" t="s">
        <v>55</v>
      </c>
      <c r="K40"/>
      <c r="L40"/>
      <c r="M40"/>
      <c r="N40"/>
      <c r="O40"/>
    </row>
    <row r="41" spans="1:15" x14ac:dyDescent="0.25">
      <c r="A41" s="6">
        <v>334</v>
      </c>
      <c r="B41" s="79">
        <v>43176</v>
      </c>
      <c r="C41" s="6" t="s">
        <v>51</v>
      </c>
      <c r="D41" s="48">
        <v>50</v>
      </c>
      <c r="E41" s="48">
        <v>20</v>
      </c>
      <c r="F41" s="48">
        <v>5</v>
      </c>
      <c r="G41" s="48">
        <v>10</v>
      </c>
      <c r="H41" s="48">
        <v>0</v>
      </c>
      <c r="I41" s="49">
        <f t="shared" si="1"/>
        <v>4250</v>
      </c>
      <c r="J41" s="72" t="s">
        <v>55</v>
      </c>
      <c r="K41"/>
      <c r="L41"/>
      <c r="M41"/>
      <c r="N41"/>
      <c r="O41"/>
    </row>
    <row r="42" spans="1:15" x14ac:dyDescent="0.25">
      <c r="A42" s="6">
        <v>335</v>
      </c>
      <c r="B42" s="79">
        <v>43176</v>
      </c>
      <c r="C42" s="6" t="s">
        <v>33</v>
      </c>
      <c r="D42" s="48">
        <v>0</v>
      </c>
      <c r="E42" s="48">
        <v>2</v>
      </c>
      <c r="F42" s="48">
        <v>0</v>
      </c>
      <c r="G42" s="48">
        <v>2</v>
      </c>
      <c r="H42" s="48">
        <v>0</v>
      </c>
      <c r="I42" s="49">
        <f t="shared" si="1"/>
        <v>200</v>
      </c>
      <c r="J42" s="72" t="s">
        <v>56</v>
      </c>
      <c r="K42"/>
      <c r="L42"/>
      <c r="M42"/>
      <c r="N42"/>
      <c r="O42"/>
    </row>
    <row r="43" spans="1:15" x14ac:dyDescent="0.25">
      <c r="A43" s="6">
        <v>336</v>
      </c>
      <c r="B43" s="79">
        <v>43177</v>
      </c>
      <c r="C43" s="6" t="s">
        <v>31</v>
      </c>
      <c r="D43" s="48">
        <v>3</v>
      </c>
      <c r="E43" s="48">
        <v>2</v>
      </c>
      <c r="F43" s="48">
        <v>4</v>
      </c>
      <c r="G43" s="48">
        <v>2</v>
      </c>
      <c r="H43" s="48">
        <v>4</v>
      </c>
      <c r="I43" s="49">
        <f t="shared" si="1"/>
        <v>750</v>
      </c>
      <c r="J43" s="72" t="s">
        <v>55</v>
      </c>
      <c r="K43"/>
      <c r="L43"/>
      <c r="M43"/>
      <c r="N43"/>
      <c r="O43"/>
    </row>
    <row r="44" spans="1:15" x14ac:dyDescent="0.25">
      <c r="A44" s="6">
        <v>337</v>
      </c>
      <c r="B44" s="79">
        <v>43177</v>
      </c>
      <c r="C44" s="6" t="s">
        <v>49</v>
      </c>
      <c r="D44" s="48">
        <v>10</v>
      </c>
      <c r="E44" s="48">
        <v>0</v>
      </c>
      <c r="F44" s="48">
        <v>1</v>
      </c>
      <c r="G44" s="48">
        <v>0</v>
      </c>
      <c r="H44" s="48">
        <v>1</v>
      </c>
      <c r="I44" s="49">
        <f t="shared" si="1"/>
        <v>600</v>
      </c>
      <c r="J44" s="72" t="s">
        <v>55</v>
      </c>
      <c r="K44"/>
      <c r="L44"/>
      <c r="M44"/>
      <c r="N44"/>
      <c r="O44"/>
    </row>
    <row r="45" spans="1:15" x14ac:dyDescent="0.25">
      <c r="A45" s="6">
        <v>338</v>
      </c>
      <c r="B45" s="79">
        <v>43178</v>
      </c>
      <c r="C45" s="83" t="s">
        <v>68</v>
      </c>
      <c r="D45" s="48">
        <v>32</v>
      </c>
      <c r="E45" s="48">
        <v>52</v>
      </c>
      <c r="F45" s="48">
        <v>1</v>
      </c>
      <c r="G45" s="48">
        <v>12</v>
      </c>
      <c r="H45" s="48">
        <v>0</v>
      </c>
      <c r="I45" s="49">
        <f t="shared" si="1"/>
        <v>4850</v>
      </c>
      <c r="J45" s="72" t="s">
        <v>56</v>
      </c>
      <c r="K45"/>
      <c r="L45"/>
      <c r="M45"/>
      <c r="N45"/>
      <c r="O45"/>
    </row>
    <row r="46" spans="1:15" x14ac:dyDescent="0.25">
      <c r="A46" s="6">
        <v>339</v>
      </c>
      <c r="B46" s="79">
        <v>43178</v>
      </c>
      <c r="C46" s="6" t="s">
        <v>45</v>
      </c>
      <c r="D46" s="48">
        <v>0</v>
      </c>
      <c r="E46" s="48">
        <v>1</v>
      </c>
      <c r="F46" s="48">
        <v>0</v>
      </c>
      <c r="G46" s="48">
        <v>1</v>
      </c>
      <c r="H46" s="48">
        <v>0</v>
      </c>
      <c r="I46" s="49">
        <f t="shared" si="1"/>
        <v>100</v>
      </c>
      <c r="J46" s="72" t="s">
        <v>56</v>
      </c>
      <c r="K46"/>
      <c r="L46"/>
      <c r="M46"/>
      <c r="N46"/>
      <c r="O46"/>
    </row>
    <row r="47" spans="1:15" x14ac:dyDescent="0.25">
      <c r="A47" s="6">
        <v>340</v>
      </c>
      <c r="B47" s="79">
        <v>43178</v>
      </c>
      <c r="C47" s="6" t="s">
        <v>32</v>
      </c>
      <c r="D47" s="48">
        <v>2</v>
      </c>
      <c r="E47" s="48">
        <v>1</v>
      </c>
      <c r="F47" s="48">
        <v>0</v>
      </c>
      <c r="G47" s="48">
        <v>1</v>
      </c>
      <c r="H47" s="48">
        <v>0</v>
      </c>
      <c r="I47" s="49">
        <f t="shared" si="1"/>
        <v>200</v>
      </c>
      <c r="J47" s="72" t="s">
        <v>56</v>
      </c>
      <c r="K47"/>
      <c r="L47"/>
      <c r="M47"/>
      <c r="N47"/>
      <c r="O47"/>
    </row>
    <row r="48" spans="1:15" x14ac:dyDescent="0.25">
      <c r="A48" s="6">
        <v>341</v>
      </c>
      <c r="B48" s="79">
        <v>43179</v>
      </c>
      <c r="C48" s="6" t="s">
        <v>46</v>
      </c>
      <c r="D48" s="48">
        <v>2</v>
      </c>
      <c r="E48" s="48">
        <v>10</v>
      </c>
      <c r="F48" s="48">
        <v>0</v>
      </c>
      <c r="G48" s="48">
        <v>3</v>
      </c>
      <c r="H48" s="48">
        <v>0</v>
      </c>
      <c r="I48" s="49">
        <f t="shared" si="1"/>
        <v>750</v>
      </c>
      <c r="J48" s="72" t="s">
        <v>55</v>
      </c>
      <c r="K48"/>
      <c r="L48"/>
      <c r="M48"/>
      <c r="N48"/>
      <c r="O48"/>
    </row>
    <row r="49" spans="1:15" x14ac:dyDescent="0.25">
      <c r="A49" s="6">
        <v>342</v>
      </c>
      <c r="B49" s="79">
        <v>43179</v>
      </c>
      <c r="C49" s="6" t="s">
        <v>33</v>
      </c>
      <c r="D49" s="48">
        <v>1</v>
      </c>
      <c r="E49" s="48">
        <v>10</v>
      </c>
      <c r="F49" s="48">
        <v>0</v>
      </c>
      <c r="G49" s="48">
        <v>0</v>
      </c>
      <c r="H49" s="48">
        <v>0</v>
      </c>
      <c r="I49" s="49">
        <f t="shared" si="1"/>
        <v>550</v>
      </c>
      <c r="J49" s="72" t="s">
        <v>55</v>
      </c>
      <c r="K49"/>
      <c r="L49"/>
      <c r="M49"/>
      <c r="N49"/>
      <c r="O49"/>
    </row>
    <row r="50" spans="1:15" x14ac:dyDescent="0.25">
      <c r="A50" s="6">
        <v>343</v>
      </c>
      <c r="B50" s="79">
        <v>43179</v>
      </c>
      <c r="C50" s="6" t="s">
        <v>31</v>
      </c>
      <c r="D50" s="48">
        <v>0</v>
      </c>
      <c r="E50" s="48">
        <v>1</v>
      </c>
      <c r="F50" s="48">
        <v>1</v>
      </c>
      <c r="G50" s="48">
        <v>1</v>
      </c>
      <c r="H50" s="48">
        <v>1</v>
      </c>
      <c r="I50" s="49">
        <f t="shared" si="1"/>
        <v>200</v>
      </c>
      <c r="J50" s="72" t="s">
        <v>55</v>
      </c>
      <c r="K50"/>
      <c r="L50"/>
      <c r="M50"/>
      <c r="N50"/>
      <c r="O50"/>
    </row>
    <row r="51" spans="1:15" x14ac:dyDescent="0.25">
      <c r="A51" s="6">
        <v>344</v>
      </c>
      <c r="B51" s="79">
        <v>43180</v>
      </c>
      <c r="C51" s="6" t="s">
        <v>47</v>
      </c>
      <c r="D51" s="48">
        <v>1</v>
      </c>
      <c r="E51" s="48">
        <v>1</v>
      </c>
      <c r="F51" s="48">
        <v>0</v>
      </c>
      <c r="G51" s="48">
        <v>1</v>
      </c>
      <c r="H51" s="48">
        <v>0</v>
      </c>
      <c r="I51" s="49">
        <f t="shared" si="1"/>
        <v>150</v>
      </c>
      <c r="J51" s="72" t="s">
        <v>55</v>
      </c>
      <c r="K51"/>
      <c r="L51"/>
      <c r="M51"/>
      <c r="N51"/>
      <c r="O51"/>
    </row>
    <row r="52" spans="1:15" x14ac:dyDescent="0.25">
      <c r="A52" s="6">
        <v>345</v>
      </c>
      <c r="B52" s="79">
        <v>43180</v>
      </c>
      <c r="C52" s="6" t="s">
        <v>51</v>
      </c>
      <c r="D52" s="48">
        <v>0</v>
      </c>
      <c r="E52" s="48">
        <v>0</v>
      </c>
      <c r="F52" s="48">
        <v>10</v>
      </c>
      <c r="G52" s="48">
        <v>5</v>
      </c>
      <c r="H52" s="48">
        <v>5</v>
      </c>
      <c r="I52" s="49">
        <f t="shared" si="1"/>
        <v>1000</v>
      </c>
      <c r="J52" s="72" t="s">
        <v>55</v>
      </c>
      <c r="K52"/>
      <c r="L52"/>
      <c r="M52"/>
      <c r="N52"/>
      <c r="O52"/>
    </row>
    <row r="53" spans="1:15" x14ac:dyDescent="0.25">
      <c r="A53" s="6">
        <v>346</v>
      </c>
      <c r="B53" s="79">
        <v>43180</v>
      </c>
      <c r="C53" s="6" t="s">
        <v>32</v>
      </c>
      <c r="D53" s="48">
        <v>2</v>
      </c>
      <c r="E53" s="48">
        <v>0</v>
      </c>
      <c r="F53" s="48">
        <v>1</v>
      </c>
      <c r="G53" s="48">
        <v>0</v>
      </c>
      <c r="H53" s="48">
        <v>1</v>
      </c>
      <c r="I53" s="49">
        <f t="shared" si="1"/>
        <v>200</v>
      </c>
      <c r="J53" s="72" t="s">
        <v>55</v>
      </c>
      <c r="K53"/>
      <c r="L53"/>
      <c r="M53"/>
      <c r="N53"/>
      <c r="O53"/>
    </row>
    <row r="54" spans="1:15" x14ac:dyDescent="0.25">
      <c r="A54" s="6">
        <v>347</v>
      </c>
      <c r="B54" s="79">
        <v>43180</v>
      </c>
      <c r="C54" s="6" t="s">
        <v>46</v>
      </c>
      <c r="D54" s="48">
        <v>100</v>
      </c>
      <c r="E54" s="48">
        <v>0</v>
      </c>
      <c r="F54" s="48">
        <v>0</v>
      </c>
      <c r="G54" s="48">
        <v>0</v>
      </c>
      <c r="H54" s="48">
        <v>0</v>
      </c>
      <c r="I54" s="49">
        <f t="shared" si="1"/>
        <v>5000</v>
      </c>
      <c r="J54" s="72" t="s">
        <v>55</v>
      </c>
      <c r="K54"/>
      <c r="L54"/>
      <c r="M54"/>
      <c r="N54"/>
      <c r="O54"/>
    </row>
    <row r="55" spans="1:15" x14ac:dyDescent="0.25">
      <c r="A55" s="6">
        <v>348</v>
      </c>
      <c r="B55" s="79">
        <v>43180</v>
      </c>
      <c r="C55" s="6" t="s">
        <v>45</v>
      </c>
      <c r="D55" s="48">
        <v>0</v>
      </c>
      <c r="E55" s="48">
        <v>2</v>
      </c>
      <c r="F55" s="48">
        <v>0</v>
      </c>
      <c r="G55" s="48">
        <v>2</v>
      </c>
      <c r="H55" s="48">
        <v>0</v>
      </c>
      <c r="I55" s="49">
        <f t="shared" si="1"/>
        <v>200</v>
      </c>
      <c r="J55" s="72" t="s">
        <v>55</v>
      </c>
      <c r="K55"/>
      <c r="L55"/>
      <c r="M55"/>
      <c r="N55"/>
      <c r="O55"/>
    </row>
    <row r="56" spans="1:15" x14ac:dyDescent="0.25">
      <c r="A56" s="6">
        <v>349</v>
      </c>
      <c r="B56" s="79">
        <v>43180</v>
      </c>
      <c r="C56" s="6" t="s">
        <v>51</v>
      </c>
      <c r="D56" s="48">
        <v>30</v>
      </c>
      <c r="E56" s="48">
        <v>20</v>
      </c>
      <c r="F56" s="48">
        <v>0</v>
      </c>
      <c r="G56" s="48">
        <v>20</v>
      </c>
      <c r="H56" s="48">
        <v>0</v>
      </c>
      <c r="I56" s="49">
        <f t="shared" si="1"/>
        <v>3500</v>
      </c>
      <c r="J56" s="72" t="s">
        <v>55</v>
      </c>
      <c r="K56"/>
      <c r="L56"/>
      <c r="M56"/>
      <c r="N56"/>
      <c r="O56"/>
    </row>
    <row r="57" spans="1:15" x14ac:dyDescent="0.25">
      <c r="A57" s="6">
        <v>350</v>
      </c>
      <c r="B57" s="79">
        <v>43181</v>
      </c>
      <c r="C57" s="6" t="s">
        <v>42</v>
      </c>
      <c r="D57" s="48">
        <v>20</v>
      </c>
      <c r="E57" s="48">
        <v>10</v>
      </c>
      <c r="F57" s="48">
        <v>16</v>
      </c>
      <c r="G57" s="48">
        <v>10</v>
      </c>
      <c r="H57" s="48">
        <v>16</v>
      </c>
      <c r="I57" s="49">
        <f t="shared" si="1"/>
        <v>3600</v>
      </c>
      <c r="J57" s="72" t="s">
        <v>55</v>
      </c>
      <c r="K57"/>
      <c r="L57"/>
      <c r="M57"/>
      <c r="N57"/>
      <c r="O57"/>
    </row>
    <row r="58" spans="1:15" x14ac:dyDescent="0.25">
      <c r="A58" s="6">
        <v>351</v>
      </c>
      <c r="B58" s="79">
        <v>43181</v>
      </c>
      <c r="C58" s="6" t="s">
        <v>37</v>
      </c>
      <c r="D58" s="48">
        <v>3</v>
      </c>
      <c r="E58" s="48">
        <v>1</v>
      </c>
      <c r="F58" s="48">
        <v>0</v>
      </c>
      <c r="G58" s="48">
        <v>1</v>
      </c>
      <c r="H58" s="48">
        <v>0</v>
      </c>
      <c r="I58" s="49">
        <f t="shared" si="1"/>
        <v>250</v>
      </c>
      <c r="J58" s="72" t="s">
        <v>55</v>
      </c>
      <c r="K58"/>
      <c r="L58"/>
      <c r="M58"/>
      <c r="N58"/>
      <c r="O58"/>
    </row>
    <row r="59" spans="1:15" x14ac:dyDescent="0.25">
      <c r="A59" s="6">
        <v>352</v>
      </c>
      <c r="B59" s="79">
        <v>43181</v>
      </c>
      <c r="C59" s="6" t="s">
        <v>52</v>
      </c>
      <c r="D59" s="48">
        <v>15</v>
      </c>
      <c r="E59" s="48">
        <v>0</v>
      </c>
      <c r="F59" s="48">
        <v>2</v>
      </c>
      <c r="G59" s="48">
        <v>55</v>
      </c>
      <c r="H59" s="48">
        <v>0</v>
      </c>
      <c r="I59" s="49">
        <f t="shared" si="1"/>
        <v>3600</v>
      </c>
      <c r="J59" s="72" t="s">
        <v>55</v>
      </c>
      <c r="K59"/>
      <c r="L59"/>
      <c r="M59"/>
      <c r="N59"/>
      <c r="O59"/>
    </row>
    <row r="60" spans="1:15" x14ac:dyDescent="0.25">
      <c r="A60" s="6">
        <v>353</v>
      </c>
      <c r="B60" s="79">
        <v>43181</v>
      </c>
      <c r="C60" s="6" t="s">
        <v>49</v>
      </c>
      <c r="D60" s="48">
        <v>6</v>
      </c>
      <c r="E60" s="48">
        <v>4</v>
      </c>
      <c r="F60" s="48">
        <v>4</v>
      </c>
      <c r="G60" s="48">
        <v>4</v>
      </c>
      <c r="H60" s="48">
        <v>4</v>
      </c>
      <c r="I60" s="49">
        <f t="shared" si="1"/>
        <v>1100</v>
      </c>
      <c r="J60" s="72" t="s">
        <v>55</v>
      </c>
      <c r="K60"/>
      <c r="L60"/>
      <c r="M60"/>
      <c r="N60"/>
      <c r="O60"/>
    </row>
    <row r="61" spans="1:15" x14ac:dyDescent="0.25">
      <c r="A61" s="6">
        <v>354</v>
      </c>
      <c r="B61" s="79">
        <v>43181</v>
      </c>
      <c r="C61" s="6" t="s">
        <v>40</v>
      </c>
      <c r="D61" s="48">
        <v>1</v>
      </c>
      <c r="E61" s="48">
        <v>1</v>
      </c>
      <c r="F61" s="48">
        <v>0</v>
      </c>
      <c r="G61" s="48">
        <v>1</v>
      </c>
      <c r="H61" s="48">
        <v>0</v>
      </c>
      <c r="I61" s="49">
        <f t="shared" si="1"/>
        <v>150</v>
      </c>
      <c r="J61" s="72" t="s">
        <v>55</v>
      </c>
      <c r="K61"/>
      <c r="L61"/>
      <c r="M61"/>
      <c r="N61"/>
      <c r="O61"/>
    </row>
    <row r="62" spans="1:15" x14ac:dyDescent="0.25">
      <c r="A62" s="6">
        <v>355</v>
      </c>
      <c r="B62" s="79">
        <v>43181</v>
      </c>
      <c r="C62" s="6" t="s">
        <v>40</v>
      </c>
      <c r="D62" s="48">
        <v>12</v>
      </c>
      <c r="E62" s="48">
        <v>0</v>
      </c>
      <c r="F62" s="48">
        <v>5</v>
      </c>
      <c r="G62" s="48">
        <v>0</v>
      </c>
      <c r="H62" s="48">
        <v>5</v>
      </c>
      <c r="I62" s="49">
        <f t="shared" si="1"/>
        <v>1100</v>
      </c>
      <c r="J62" s="72" t="s">
        <v>55</v>
      </c>
      <c r="K62"/>
      <c r="L62"/>
      <c r="M62"/>
      <c r="N62"/>
      <c r="O62"/>
    </row>
    <row r="63" spans="1:15" x14ac:dyDescent="0.25">
      <c r="A63" s="6">
        <v>356</v>
      </c>
      <c r="B63" s="79">
        <v>43182</v>
      </c>
      <c r="C63" s="6" t="s">
        <v>32</v>
      </c>
      <c r="D63" s="48">
        <v>0</v>
      </c>
      <c r="E63" s="48">
        <v>10</v>
      </c>
      <c r="F63" s="48">
        <v>5</v>
      </c>
      <c r="G63" s="48">
        <v>10</v>
      </c>
      <c r="H63" s="48">
        <v>5</v>
      </c>
      <c r="I63" s="49">
        <f t="shared" si="1"/>
        <v>1500</v>
      </c>
      <c r="J63" s="72" t="s">
        <v>55</v>
      </c>
      <c r="K63"/>
      <c r="L63"/>
      <c r="M63"/>
      <c r="N63"/>
      <c r="O63"/>
    </row>
    <row r="64" spans="1:15" x14ac:dyDescent="0.25">
      <c r="A64" s="6">
        <v>357</v>
      </c>
      <c r="B64" s="79">
        <v>43182</v>
      </c>
      <c r="C64" s="6" t="s">
        <v>45</v>
      </c>
      <c r="D64" s="48">
        <v>10</v>
      </c>
      <c r="E64" s="48">
        <v>0</v>
      </c>
      <c r="F64" s="48">
        <v>0</v>
      </c>
      <c r="G64" s="48">
        <v>0</v>
      </c>
      <c r="H64" s="48">
        <v>0</v>
      </c>
      <c r="I64" s="49">
        <f t="shared" si="1"/>
        <v>500</v>
      </c>
      <c r="J64" s="72" t="s">
        <v>55</v>
      </c>
      <c r="K64"/>
      <c r="L64"/>
      <c r="M64"/>
      <c r="N64"/>
      <c r="O64"/>
    </row>
    <row r="65" spans="1:15" x14ac:dyDescent="0.25">
      <c r="A65" s="6">
        <v>358</v>
      </c>
      <c r="B65" s="79">
        <v>43183</v>
      </c>
      <c r="C65" s="6" t="s">
        <v>50</v>
      </c>
      <c r="D65" s="48">
        <v>2</v>
      </c>
      <c r="E65" s="48">
        <v>2</v>
      </c>
      <c r="F65" s="48">
        <v>2</v>
      </c>
      <c r="G65" s="48">
        <v>2</v>
      </c>
      <c r="H65" s="48">
        <v>2</v>
      </c>
      <c r="I65" s="49">
        <f t="shared" si="1"/>
        <v>500</v>
      </c>
      <c r="J65" s="72" t="s">
        <v>55</v>
      </c>
      <c r="K65"/>
      <c r="L65"/>
      <c r="M65"/>
      <c r="N65"/>
      <c r="O65"/>
    </row>
    <row r="66" spans="1:15" x14ac:dyDescent="0.25">
      <c r="A66" s="6">
        <v>359</v>
      </c>
      <c r="B66" s="79">
        <v>43183</v>
      </c>
      <c r="C66" s="6" t="s">
        <v>42</v>
      </c>
      <c r="D66" s="48">
        <v>0</v>
      </c>
      <c r="E66" s="48">
        <v>1</v>
      </c>
      <c r="F66" s="48">
        <v>11</v>
      </c>
      <c r="G66" s="48">
        <v>1</v>
      </c>
      <c r="H66" s="48">
        <v>11</v>
      </c>
      <c r="I66" s="49">
        <f t="shared" si="1"/>
        <v>1200</v>
      </c>
      <c r="J66" s="72" t="s">
        <v>55</v>
      </c>
      <c r="K66"/>
      <c r="L66"/>
      <c r="M66"/>
      <c r="N66"/>
      <c r="O66"/>
    </row>
    <row r="67" spans="1:15" x14ac:dyDescent="0.25">
      <c r="A67" s="6">
        <v>360</v>
      </c>
      <c r="B67" s="79">
        <v>43183</v>
      </c>
      <c r="C67" s="6" t="s">
        <v>46</v>
      </c>
      <c r="D67" s="48">
        <v>1</v>
      </c>
      <c r="E67" s="48">
        <v>0</v>
      </c>
      <c r="F67" s="48">
        <v>1</v>
      </c>
      <c r="G67" s="48">
        <v>0</v>
      </c>
      <c r="H67" s="48">
        <v>1</v>
      </c>
      <c r="I67" s="49">
        <f t="shared" si="1"/>
        <v>150</v>
      </c>
      <c r="J67" s="72" t="s">
        <v>55</v>
      </c>
      <c r="K67"/>
      <c r="L67"/>
      <c r="M67"/>
      <c r="N67"/>
      <c r="O67"/>
    </row>
    <row r="68" spans="1:15" x14ac:dyDescent="0.25">
      <c r="A68" s="6">
        <v>361</v>
      </c>
      <c r="B68" s="79">
        <v>43183</v>
      </c>
      <c r="C68" s="6" t="s">
        <v>48</v>
      </c>
      <c r="D68" s="48">
        <v>1</v>
      </c>
      <c r="E68" s="48">
        <v>9</v>
      </c>
      <c r="F68" s="48">
        <v>0</v>
      </c>
      <c r="G68" s="48">
        <v>9</v>
      </c>
      <c r="H68" s="48">
        <v>0</v>
      </c>
      <c r="I68" s="49">
        <f t="shared" si="1"/>
        <v>950</v>
      </c>
      <c r="J68" s="72" t="s">
        <v>55</v>
      </c>
      <c r="K68"/>
      <c r="L68"/>
      <c r="M68"/>
      <c r="N68"/>
      <c r="O68"/>
    </row>
    <row r="69" spans="1:15" x14ac:dyDescent="0.25">
      <c r="A69" s="6">
        <v>362</v>
      </c>
      <c r="B69" s="79">
        <v>43183</v>
      </c>
      <c r="C69" s="6" t="s">
        <v>39</v>
      </c>
      <c r="D69" s="48">
        <v>30</v>
      </c>
      <c r="E69" s="48">
        <v>0</v>
      </c>
      <c r="F69" s="48">
        <v>0</v>
      </c>
      <c r="G69" s="48">
        <v>0</v>
      </c>
      <c r="H69" s="48">
        <v>0</v>
      </c>
      <c r="I69" s="49">
        <f t="shared" si="1"/>
        <v>1500</v>
      </c>
      <c r="J69" s="72" t="s">
        <v>55</v>
      </c>
      <c r="K69"/>
      <c r="L69"/>
      <c r="M69"/>
      <c r="N69"/>
      <c r="O69"/>
    </row>
    <row r="70" spans="1:15" x14ac:dyDescent="0.25">
      <c r="A70" s="6">
        <v>365</v>
      </c>
      <c r="B70" s="79">
        <v>43183</v>
      </c>
      <c r="C70" s="6" t="s">
        <v>38</v>
      </c>
      <c r="D70" s="48">
        <v>0</v>
      </c>
      <c r="E70" s="48">
        <v>0</v>
      </c>
      <c r="F70" s="48">
        <v>10</v>
      </c>
      <c r="G70" s="48">
        <v>0</v>
      </c>
      <c r="H70" s="48">
        <v>10</v>
      </c>
      <c r="I70" s="49">
        <f t="shared" si="1"/>
        <v>1000</v>
      </c>
      <c r="J70" s="72" t="s">
        <v>55</v>
      </c>
      <c r="K70"/>
      <c r="L70"/>
      <c r="M70"/>
      <c r="N70"/>
      <c r="O70"/>
    </row>
    <row r="71" spans="1:15" x14ac:dyDescent="0.25">
      <c r="A71" s="6">
        <v>363</v>
      </c>
      <c r="B71" s="79">
        <v>43184</v>
      </c>
      <c r="C71" s="6" t="s">
        <v>45</v>
      </c>
      <c r="D71" s="48">
        <v>0</v>
      </c>
      <c r="E71" s="48">
        <v>2</v>
      </c>
      <c r="F71" s="48">
        <v>1</v>
      </c>
      <c r="G71" s="48">
        <v>2</v>
      </c>
      <c r="H71" s="48">
        <v>1</v>
      </c>
      <c r="I71" s="49">
        <f t="shared" si="1"/>
        <v>300</v>
      </c>
      <c r="J71" s="72" t="s">
        <v>55</v>
      </c>
      <c r="K71"/>
      <c r="L71"/>
      <c r="M71"/>
      <c r="N71"/>
      <c r="O71"/>
    </row>
    <row r="72" spans="1:15" x14ac:dyDescent="0.25">
      <c r="A72" s="6">
        <v>364</v>
      </c>
      <c r="B72" s="79">
        <v>43184</v>
      </c>
      <c r="C72" s="6" t="s">
        <v>48</v>
      </c>
      <c r="D72" s="48">
        <v>2</v>
      </c>
      <c r="E72" s="48">
        <v>0</v>
      </c>
      <c r="F72" s="48">
        <v>2</v>
      </c>
      <c r="G72" s="48">
        <v>0</v>
      </c>
      <c r="H72" s="48">
        <v>2</v>
      </c>
      <c r="I72" s="49">
        <f t="shared" ref="I72:I82" si="2">SUM(D72:H72)*Fee</f>
        <v>300</v>
      </c>
      <c r="J72" s="72" t="s">
        <v>55</v>
      </c>
      <c r="K72"/>
      <c r="L72"/>
      <c r="M72"/>
      <c r="N72"/>
      <c r="O72"/>
    </row>
    <row r="73" spans="1:15" x14ac:dyDescent="0.25">
      <c r="A73" s="6">
        <v>366</v>
      </c>
      <c r="B73" s="79">
        <v>43184</v>
      </c>
      <c r="C73" s="6" t="s">
        <v>49</v>
      </c>
      <c r="D73" s="48">
        <v>0</v>
      </c>
      <c r="E73" s="48">
        <v>1</v>
      </c>
      <c r="F73" s="48">
        <v>0</v>
      </c>
      <c r="G73" s="48">
        <v>1</v>
      </c>
      <c r="H73" s="48">
        <v>0</v>
      </c>
      <c r="I73" s="49">
        <f t="shared" si="2"/>
        <v>100</v>
      </c>
      <c r="J73" s="72" t="s">
        <v>55</v>
      </c>
      <c r="K73"/>
      <c r="L73"/>
      <c r="M73"/>
      <c r="N73"/>
      <c r="O73"/>
    </row>
    <row r="74" spans="1:15" x14ac:dyDescent="0.25">
      <c r="A74" s="6">
        <v>367</v>
      </c>
      <c r="B74" s="79">
        <v>43184</v>
      </c>
      <c r="C74" s="6" t="s">
        <v>40</v>
      </c>
      <c r="D74" s="48">
        <v>0</v>
      </c>
      <c r="E74" s="48">
        <v>0</v>
      </c>
      <c r="F74" s="48">
        <v>1</v>
      </c>
      <c r="G74" s="48">
        <v>0</v>
      </c>
      <c r="H74" s="48">
        <v>1</v>
      </c>
      <c r="I74" s="49">
        <f t="shared" si="2"/>
        <v>100</v>
      </c>
      <c r="J74" s="72" t="s">
        <v>55</v>
      </c>
      <c r="K74"/>
      <c r="L74"/>
      <c r="M74"/>
      <c r="N74"/>
      <c r="O74"/>
    </row>
    <row r="75" spans="1:15" x14ac:dyDescent="0.25">
      <c r="A75" s="6">
        <v>368</v>
      </c>
      <c r="B75" s="79">
        <v>43185</v>
      </c>
      <c r="C75" s="6" t="s">
        <v>6</v>
      </c>
      <c r="D75" s="48">
        <v>1</v>
      </c>
      <c r="E75" s="48">
        <v>5</v>
      </c>
      <c r="F75" s="48">
        <v>0</v>
      </c>
      <c r="G75" s="48">
        <v>5</v>
      </c>
      <c r="H75" s="48">
        <v>0</v>
      </c>
      <c r="I75" s="49">
        <f t="shared" si="2"/>
        <v>550</v>
      </c>
      <c r="J75" s="72" t="s">
        <v>55</v>
      </c>
      <c r="K75"/>
      <c r="L75"/>
      <c r="M75"/>
      <c r="N75"/>
      <c r="O75"/>
    </row>
    <row r="76" spans="1:15" x14ac:dyDescent="0.25">
      <c r="A76" s="6">
        <v>369</v>
      </c>
      <c r="B76" s="79">
        <v>43186</v>
      </c>
      <c r="C76" s="6" t="s">
        <v>32</v>
      </c>
      <c r="D76" s="48">
        <v>0</v>
      </c>
      <c r="E76" s="48">
        <v>0</v>
      </c>
      <c r="F76" s="48">
        <v>5</v>
      </c>
      <c r="G76" s="48">
        <v>0</v>
      </c>
      <c r="H76" s="48">
        <v>5</v>
      </c>
      <c r="I76" s="49">
        <f t="shared" si="2"/>
        <v>500</v>
      </c>
      <c r="J76" s="72" t="s">
        <v>55</v>
      </c>
      <c r="K76"/>
      <c r="L76"/>
      <c r="M76"/>
      <c r="N76"/>
      <c r="O76"/>
    </row>
    <row r="77" spans="1:15" x14ac:dyDescent="0.25">
      <c r="A77" s="6">
        <v>370</v>
      </c>
      <c r="B77" s="79">
        <v>43187</v>
      </c>
      <c r="C77" s="6" t="s">
        <v>39</v>
      </c>
      <c r="D77" s="48">
        <v>0</v>
      </c>
      <c r="E77" s="48">
        <v>2</v>
      </c>
      <c r="F77" s="48">
        <v>0</v>
      </c>
      <c r="G77" s="48">
        <v>2</v>
      </c>
      <c r="H77" s="48">
        <v>0</v>
      </c>
      <c r="I77" s="49">
        <f t="shared" si="2"/>
        <v>200</v>
      </c>
      <c r="J77" s="72" t="s">
        <v>55</v>
      </c>
      <c r="K77"/>
      <c r="L77"/>
      <c r="M77"/>
      <c r="N77"/>
      <c r="O77"/>
    </row>
    <row r="78" spans="1:15" x14ac:dyDescent="0.25">
      <c r="A78" s="6">
        <v>371</v>
      </c>
      <c r="B78" s="79">
        <v>43188</v>
      </c>
      <c r="C78" s="6" t="s">
        <v>32</v>
      </c>
      <c r="D78" s="48">
        <v>0</v>
      </c>
      <c r="E78" s="48">
        <v>0</v>
      </c>
      <c r="F78" s="48">
        <v>1</v>
      </c>
      <c r="G78" s="48">
        <v>0</v>
      </c>
      <c r="H78" s="48">
        <v>1</v>
      </c>
      <c r="I78" s="49">
        <f t="shared" si="2"/>
        <v>100</v>
      </c>
      <c r="J78" s="72" t="s">
        <v>55</v>
      </c>
      <c r="K78"/>
      <c r="L78"/>
      <c r="M78"/>
      <c r="N78"/>
      <c r="O78"/>
    </row>
    <row r="79" spans="1:15" x14ac:dyDescent="0.25">
      <c r="A79" s="6">
        <v>372</v>
      </c>
      <c r="B79" s="79">
        <v>43189</v>
      </c>
      <c r="C79" s="6" t="s">
        <v>33</v>
      </c>
      <c r="D79" s="48">
        <v>0</v>
      </c>
      <c r="E79" s="48">
        <v>100</v>
      </c>
      <c r="F79" s="48">
        <v>0</v>
      </c>
      <c r="G79" s="48">
        <v>100</v>
      </c>
      <c r="H79" s="48">
        <v>0</v>
      </c>
      <c r="I79" s="49">
        <f t="shared" si="2"/>
        <v>10000</v>
      </c>
      <c r="J79" s="72" t="s">
        <v>55</v>
      </c>
      <c r="K79"/>
      <c r="L79"/>
      <c r="M79"/>
      <c r="N79"/>
      <c r="O79"/>
    </row>
    <row r="80" spans="1:15" x14ac:dyDescent="0.25">
      <c r="A80" s="6">
        <v>374</v>
      </c>
      <c r="B80" s="79">
        <v>43189</v>
      </c>
      <c r="C80" s="6" t="s">
        <v>32</v>
      </c>
      <c r="D80" s="48">
        <v>13</v>
      </c>
      <c r="E80" s="48">
        <v>8</v>
      </c>
      <c r="F80" s="48">
        <v>0</v>
      </c>
      <c r="G80" s="48">
        <v>8</v>
      </c>
      <c r="H80" s="48">
        <v>0</v>
      </c>
      <c r="I80" s="49">
        <f t="shared" si="2"/>
        <v>1450</v>
      </c>
      <c r="J80" s="72" t="s">
        <v>55</v>
      </c>
      <c r="K80"/>
      <c r="L80"/>
      <c r="M80"/>
      <c r="N80"/>
      <c r="O80"/>
    </row>
    <row r="81" spans="1:15" x14ac:dyDescent="0.25">
      <c r="A81" s="6">
        <v>375</v>
      </c>
      <c r="B81" s="79">
        <v>43189</v>
      </c>
      <c r="C81" s="6" t="s">
        <v>38</v>
      </c>
      <c r="D81" s="48">
        <v>2</v>
      </c>
      <c r="E81" s="48">
        <v>0</v>
      </c>
      <c r="F81" s="48">
        <v>0</v>
      </c>
      <c r="G81" s="48">
        <v>0</v>
      </c>
      <c r="H81" s="48">
        <v>0</v>
      </c>
      <c r="I81" s="49">
        <f t="shared" si="2"/>
        <v>100</v>
      </c>
      <c r="J81" s="72" t="s">
        <v>55</v>
      </c>
      <c r="K81"/>
      <c r="L81"/>
      <c r="M81"/>
      <c r="N81"/>
      <c r="O81"/>
    </row>
    <row r="82" spans="1:15" ht="17.25" customHeight="1" x14ac:dyDescent="0.25">
      <c r="A82" s="6">
        <v>373</v>
      </c>
      <c r="B82" s="79">
        <v>43190</v>
      </c>
      <c r="C82" s="6" t="s">
        <v>45</v>
      </c>
      <c r="D82" s="48">
        <v>2</v>
      </c>
      <c r="E82" s="48">
        <v>0</v>
      </c>
      <c r="F82" s="48">
        <v>0</v>
      </c>
      <c r="G82" s="48">
        <v>0</v>
      </c>
      <c r="H82" s="48">
        <v>0</v>
      </c>
      <c r="I82" s="49">
        <f t="shared" si="2"/>
        <v>100</v>
      </c>
      <c r="J82" s="72" t="s">
        <v>55</v>
      </c>
      <c r="K82"/>
      <c r="L82"/>
      <c r="M82"/>
      <c r="N82"/>
      <c r="O82"/>
    </row>
    <row r="83" spans="1:15" x14ac:dyDescent="0.25">
      <c r="J83"/>
      <c r="K83"/>
      <c r="L83"/>
      <c r="M83"/>
      <c r="N83"/>
      <c r="O83"/>
    </row>
    <row r="84" spans="1:15" x14ac:dyDescent="0.25">
      <c r="J84"/>
      <c r="K84"/>
      <c r="L84"/>
      <c r="M84"/>
      <c r="N84"/>
      <c r="O84"/>
    </row>
    <row r="85" spans="1:15" x14ac:dyDescent="0.25">
      <c r="J85"/>
      <c r="K85"/>
      <c r="L85"/>
      <c r="M85"/>
      <c r="N85"/>
      <c r="O85"/>
    </row>
    <row r="86" spans="1:15" x14ac:dyDescent="0.25">
      <c r="J86"/>
      <c r="K86"/>
      <c r="L86"/>
      <c r="M86"/>
      <c r="N86"/>
      <c r="O86"/>
    </row>
    <row r="87" spans="1:15" x14ac:dyDescent="0.25">
      <c r="J87"/>
      <c r="K87"/>
      <c r="L87"/>
      <c r="M87"/>
      <c r="N87"/>
      <c r="O87"/>
    </row>
    <row r="88" spans="1:15" x14ac:dyDescent="0.25">
      <c r="J88"/>
      <c r="K88"/>
      <c r="L88"/>
      <c r="M88"/>
      <c r="N88"/>
      <c r="O88"/>
    </row>
    <row r="89" spans="1:15" x14ac:dyDescent="0.25">
      <c r="J89"/>
      <c r="K89"/>
      <c r="L89"/>
      <c r="M89"/>
      <c r="N89"/>
      <c r="O89"/>
    </row>
    <row r="90" spans="1:15" x14ac:dyDescent="0.25">
      <c r="J90"/>
      <c r="K90"/>
      <c r="L90"/>
      <c r="M90"/>
      <c r="N90"/>
      <c r="O90"/>
    </row>
    <row r="91" spans="1:15" x14ac:dyDescent="0.25">
      <c r="J91"/>
      <c r="K91"/>
      <c r="L91"/>
      <c r="M91"/>
      <c r="N91"/>
      <c r="O91"/>
    </row>
    <row r="92" spans="1:15" x14ac:dyDescent="0.25">
      <c r="J92"/>
      <c r="K92"/>
      <c r="L92"/>
      <c r="M92"/>
      <c r="N92"/>
      <c r="O92"/>
    </row>
    <row r="93" spans="1:15" x14ac:dyDescent="0.25">
      <c r="J93"/>
      <c r="K93"/>
      <c r="L93"/>
      <c r="M93"/>
      <c r="N93"/>
      <c r="O93"/>
    </row>
    <row r="94" spans="1:15" x14ac:dyDescent="0.25">
      <c r="J94"/>
      <c r="K94"/>
      <c r="L94"/>
      <c r="M94"/>
      <c r="N94"/>
      <c r="O94"/>
    </row>
    <row r="95" spans="1:15" x14ac:dyDescent="0.25">
      <c r="J95"/>
      <c r="K95"/>
      <c r="L95"/>
      <c r="M95"/>
      <c r="N95"/>
      <c r="O95"/>
    </row>
    <row r="96" spans="1:15" x14ac:dyDescent="0.25">
      <c r="J96"/>
      <c r="K96"/>
      <c r="L96"/>
      <c r="M96"/>
      <c r="N96"/>
      <c r="O96"/>
    </row>
    <row r="97" spans="10:15" x14ac:dyDescent="0.25">
      <c r="J97"/>
      <c r="K97"/>
      <c r="L97"/>
      <c r="M97"/>
      <c r="N97"/>
      <c r="O97"/>
    </row>
    <row r="98" spans="10:15" x14ac:dyDescent="0.25">
      <c r="J98"/>
      <c r="K98"/>
      <c r="L98"/>
      <c r="M98"/>
      <c r="N98"/>
      <c r="O98"/>
    </row>
    <row r="99" spans="10:15" x14ac:dyDescent="0.25">
      <c r="J99"/>
      <c r="K99"/>
      <c r="L99"/>
      <c r="M99"/>
      <c r="N99"/>
      <c r="O99"/>
    </row>
    <row r="100" spans="10:15" x14ac:dyDescent="0.25">
      <c r="J100"/>
      <c r="K100"/>
      <c r="L100"/>
      <c r="M100"/>
      <c r="N100"/>
      <c r="O100"/>
    </row>
    <row r="101" spans="10:15" x14ac:dyDescent="0.25">
      <c r="J101"/>
      <c r="K101"/>
      <c r="L101"/>
      <c r="M101"/>
      <c r="N101"/>
      <c r="O101"/>
    </row>
    <row r="102" spans="10:15" x14ac:dyDescent="0.25">
      <c r="J102"/>
      <c r="K102"/>
      <c r="L102"/>
      <c r="M102"/>
      <c r="N102"/>
      <c r="O102"/>
    </row>
    <row r="103" spans="10:15" x14ac:dyDescent="0.25">
      <c r="J103"/>
      <c r="K103"/>
      <c r="L103"/>
      <c r="M103"/>
      <c r="N103"/>
      <c r="O103"/>
    </row>
    <row r="104" spans="10:15" x14ac:dyDescent="0.25">
      <c r="J104"/>
      <c r="K104"/>
      <c r="L104"/>
      <c r="M104"/>
      <c r="N104"/>
      <c r="O104"/>
    </row>
    <row r="105" spans="10:15" x14ac:dyDescent="0.25">
      <c r="J105"/>
      <c r="K105"/>
      <c r="L105"/>
      <c r="M105"/>
      <c r="N105"/>
      <c r="O105"/>
    </row>
    <row r="106" spans="10:15" x14ac:dyDescent="0.25">
      <c r="J106"/>
      <c r="K106"/>
      <c r="L106"/>
      <c r="M106"/>
      <c r="N106"/>
      <c r="O106"/>
    </row>
    <row r="107" spans="10:15" x14ac:dyDescent="0.25">
      <c r="J107"/>
      <c r="K107"/>
      <c r="L107"/>
      <c r="M107"/>
      <c r="N107"/>
      <c r="O107"/>
    </row>
    <row r="108" spans="10:15" x14ac:dyDescent="0.25">
      <c r="J108"/>
      <c r="K108"/>
      <c r="L108"/>
      <c r="M108"/>
      <c r="N108"/>
      <c r="O108"/>
    </row>
    <row r="109" spans="10:15" x14ac:dyDescent="0.25">
      <c r="J109"/>
      <c r="K109"/>
      <c r="L109"/>
      <c r="M109"/>
      <c r="N109"/>
      <c r="O109"/>
    </row>
    <row r="110" spans="10:15" x14ac:dyDescent="0.25">
      <c r="J110"/>
      <c r="K110"/>
      <c r="L110"/>
      <c r="M110"/>
      <c r="N110"/>
      <c r="O110"/>
    </row>
    <row r="111" spans="10:15" x14ac:dyDescent="0.25">
      <c r="J111"/>
      <c r="K111"/>
      <c r="L111"/>
      <c r="M111"/>
      <c r="N111"/>
      <c r="O111"/>
    </row>
    <row r="112" spans="10:15" x14ac:dyDescent="0.25">
      <c r="J112"/>
      <c r="K112"/>
      <c r="L112"/>
      <c r="M112"/>
      <c r="N112"/>
      <c r="O112"/>
    </row>
    <row r="113" spans="10:15" x14ac:dyDescent="0.25">
      <c r="J113"/>
      <c r="K113"/>
      <c r="L113"/>
      <c r="M113"/>
      <c r="N113"/>
      <c r="O113"/>
    </row>
    <row r="114" spans="10:15" x14ac:dyDescent="0.25">
      <c r="J114"/>
      <c r="K114"/>
      <c r="L114"/>
      <c r="M114"/>
      <c r="N114"/>
      <c r="O114"/>
    </row>
    <row r="115" spans="10:15" x14ac:dyDescent="0.25">
      <c r="J115"/>
      <c r="K115"/>
      <c r="L115"/>
      <c r="M115"/>
      <c r="N115"/>
      <c r="O115"/>
    </row>
    <row r="116" spans="10:15" x14ac:dyDescent="0.25">
      <c r="J116"/>
      <c r="K116"/>
      <c r="L116"/>
      <c r="M116"/>
      <c r="N116"/>
      <c r="O116"/>
    </row>
    <row r="117" spans="10:15" x14ac:dyDescent="0.25">
      <c r="J117"/>
      <c r="K117"/>
      <c r="L117"/>
      <c r="M117"/>
      <c r="N117"/>
      <c r="O117"/>
    </row>
    <row r="118" spans="10:15" x14ac:dyDescent="0.25">
      <c r="J118"/>
      <c r="K118"/>
      <c r="L118"/>
      <c r="M118"/>
      <c r="N118"/>
      <c r="O118"/>
    </row>
    <row r="119" spans="10:15" x14ac:dyDescent="0.25">
      <c r="J119"/>
      <c r="K119"/>
      <c r="L119"/>
      <c r="M119"/>
      <c r="N119"/>
      <c r="O119"/>
    </row>
    <row r="120" spans="10:15" x14ac:dyDescent="0.25">
      <c r="J120"/>
      <c r="K120"/>
      <c r="L120"/>
      <c r="M120"/>
      <c r="N120"/>
      <c r="O120"/>
    </row>
    <row r="121" spans="10:15" x14ac:dyDescent="0.25">
      <c r="J121"/>
      <c r="K121"/>
      <c r="L121"/>
      <c r="M121"/>
      <c r="N121"/>
      <c r="O121"/>
    </row>
    <row r="122" spans="10:15" x14ac:dyDescent="0.25">
      <c r="J122"/>
      <c r="K122"/>
      <c r="L122"/>
      <c r="M122"/>
      <c r="N122"/>
      <c r="O122"/>
    </row>
    <row r="123" spans="10:15" x14ac:dyDescent="0.25">
      <c r="J123"/>
      <c r="K123"/>
      <c r="L123"/>
      <c r="M123"/>
      <c r="N123"/>
      <c r="O123"/>
    </row>
    <row r="124" spans="10:15" x14ac:dyDescent="0.25">
      <c r="J124"/>
      <c r="K124"/>
      <c r="L124"/>
      <c r="M124"/>
      <c r="N124"/>
      <c r="O124"/>
    </row>
    <row r="125" spans="10:15" x14ac:dyDescent="0.25">
      <c r="J125"/>
      <c r="K125"/>
      <c r="L125"/>
      <c r="M125"/>
      <c r="N125"/>
      <c r="O125"/>
    </row>
    <row r="126" spans="10:15" x14ac:dyDescent="0.25">
      <c r="J126"/>
      <c r="K126"/>
      <c r="L126"/>
      <c r="M126"/>
      <c r="N126"/>
      <c r="O126"/>
    </row>
    <row r="127" spans="10:15" x14ac:dyDescent="0.25">
      <c r="J127"/>
      <c r="K127"/>
      <c r="L127"/>
      <c r="M127"/>
      <c r="N127"/>
      <c r="O127"/>
    </row>
    <row r="128" spans="10:15" x14ac:dyDescent="0.25">
      <c r="J128"/>
      <c r="K128"/>
      <c r="L128"/>
      <c r="M128"/>
      <c r="N128"/>
      <c r="O128"/>
    </row>
    <row r="129" spans="10:15" x14ac:dyDescent="0.25">
      <c r="J129"/>
      <c r="K129"/>
      <c r="L129"/>
      <c r="M129"/>
      <c r="N129"/>
      <c r="O129"/>
    </row>
    <row r="130" spans="10:15" x14ac:dyDescent="0.25">
      <c r="J130"/>
      <c r="K130"/>
      <c r="L130"/>
      <c r="M130"/>
      <c r="N130"/>
      <c r="O130"/>
    </row>
    <row r="131" spans="10:15" x14ac:dyDescent="0.25">
      <c r="J131"/>
      <c r="K131"/>
      <c r="L131"/>
      <c r="M131"/>
      <c r="N131"/>
      <c r="O131"/>
    </row>
    <row r="132" spans="10:15" x14ac:dyDescent="0.25">
      <c r="J132"/>
      <c r="K132"/>
      <c r="L132"/>
      <c r="M132"/>
      <c r="N132"/>
      <c r="O132"/>
    </row>
    <row r="133" spans="10:15" x14ac:dyDescent="0.25">
      <c r="J133"/>
      <c r="K133"/>
      <c r="L133"/>
      <c r="M133"/>
      <c r="N133"/>
      <c r="O133"/>
    </row>
    <row r="134" spans="10:15" x14ac:dyDescent="0.25">
      <c r="J134"/>
      <c r="K134"/>
      <c r="L134"/>
      <c r="M134"/>
      <c r="N134"/>
      <c r="O134"/>
    </row>
    <row r="135" spans="10:15" x14ac:dyDescent="0.25">
      <c r="J135"/>
      <c r="K135"/>
      <c r="L135"/>
      <c r="M135"/>
      <c r="N135"/>
      <c r="O135"/>
    </row>
    <row r="136" spans="10:15" x14ac:dyDescent="0.25">
      <c r="J136"/>
      <c r="K136"/>
      <c r="L136"/>
      <c r="M136"/>
      <c r="N136"/>
      <c r="O136"/>
    </row>
    <row r="137" spans="10:15" x14ac:dyDescent="0.25">
      <c r="J137"/>
      <c r="K137"/>
      <c r="L137"/>
      <c r="M137"/>
      <c r="N137"/>
      <c r="O137"/>
    </row>
    <row r="138" spans="10:15" x14ac:dyDescent="0.25">
      <c r="J138"/>
      <c r="K138"/>
      <c r="L138"/>
      <c r="M138"/>
      <c r="N138"/>
      <c r="O138"/>
    </row>
    <row r="139" spans="10:15" x14ac:dyDescent="0.25">
      <c r="J139"/>
      <c r="K139"/>
      <c r="L139"/>
      <c r="M139"/>
      <c r="N139"/>
      <c r="O139"/>
    </row>
    <row r="140" spans="10:15" x14ac:dyDescent="0.25">
      <c r="J140"/>
      <c r="K140"/>
      <c r="L140"/>
      <c r="M140"/>
      <c r="N140"/>
      <c r="O140"/>
    </row>
    <row r="141" spans="10:15" x14ac:dyDescent="0.25">
      <c r="J141"/>
      <c r="K141"/>
      <c r="L141"/>
      <c r="M141"/>
      <c r="N141"/>
      <c r="O141"/>
    </row>
    <row r="142" spans="10:15" x14ac:dyDescent="0.25">
      <c r="J142"/>
      <c r="K142"/>
      <c r="L142"/>
      <c r="M142"/>
      <c r="N142"/>
      <c r="O142"/>
    </row>
    <row r="143" spans="10:15" x14ac:dyDescent="0.25">
      <c r="J143"/>
      <c r="K143"/>
      <c r="L143"/>
      <c r="M143"/>
      <c r="N143"/>
      <c r="O143"/>
    </row>
    <row r="144" spans="10:15" x14ac:dyDescent="0.25">
      <c r="J144"/>
      <c r="K144"/>
      <c r="L144"/>
      <c r="M144"/>
      <c r="N144"/>
      <c r="O144"/>
    </row>
    <row r="145" spans="10:15" x14ac:dyDescent="0.25">
      <c r="J145"/>
      <c r="K145"/>
      <c r="L145"/>
      <c r="M145"/>
      <c r="N145"/>
      <c r="O145"/>
    </row>
    <row r="146" spans="10:15" x14ac:dyDescent="0.25">
      <c r="J146"/>
      <c r="K146"/>
      <c r="L146"/>
      <c r="M146"/>
      <c r="N146"/>
      <c r="O146"/>
    </row>
    <row r="147" spans="10:15" x14ac:dyDescent="0.25">
      <c r="J147"/>
      <c r="K147"/>
      <c r="L147"/>
      <c r="M147"/>
      <c r="N147"/>
      <c r="O147"/>
    </row>
    <row r="148" spans="10:15" x14ac:dyDescent="0.25">
      <c r="J148"/>
      <c r="K148"/>
      <c r="L148"/>
      <c r="M148"/>
      <c r="N148"/>
      <c r="O148"/>
    </row>
    <row r="149" spans="10:15" x14ac:dyDescent="0.25">
      <c r="J149"/>
      <c r="K149"/>
      <c r="L149"/>
      <c r="M149"/>
      <c r="N149"/>
      <c r="O149"/>
    </row>
    <row r="150" spans="10:15" x14ac:dyDescent="0.25">
      <c r="J150"/>
      <c r="K150"/>
      <c r="L150"/>
      <c r="M150"/>
      <c r="N150"/>
      <c r="O150"/>
    </row>
    <row r="151" spans="10:15" x14ac:dyDescent="0.25">
      <c r="J151"/>
      <c r="K151"/>
      <c r="L151"/>
      <c r="M151"/>
      <c r="N151"/>
      <c r="O151"/>
    </row>
    <row r="152" spans="10:15" x14ac:dyDescent="0.25">
      <c r="J152"/>
      <c r="K152"/>
      <c r="L152"/>
      <c r="M152"/>
      <c r="N152"/>
      <c r="O152"/>
    </row>
    <row r="153" spans="10:15" x14ac:dyDescent="0.25">
      <c r="J153"/>
      <c r="K153"/>
      <c r="L153"/>
      <c r="M153"/>
      <c r="N153"/>
      <c r="O153"/>
    </row>
    <row r="154" spans="10:15" x14ac:dyDescent="0.25">
      <c r="J154"/>
      <c r="K154"/>
      <c r="L154"/>
      <c r="M154"/>
      <c r="N154"/>
      <c r="O154"/>
    </row>
    <row r="155" spans="10:15" x14ac:dyDescent="0.25">
      <c r="J155"/>
      <c r="K155"/>
      <c r="L155"/>
      <c r="M155"/>
      <c r="N155"/>
      <c r="O155"/>
    </row>
    <row r="156" spans="10:15" x14ac:dyDescent="0.25">
      <c r="J156"/>
      <c r="K156"/>
      <c r="L156"/>
      <c r="M156"/>
      <c r="N156"/>
      <c r="O156"/>
    </row>
    <row r="157" spans="10:15" x14ac:dyDescent="0.25">
      <c r="J157"/>
      <c r="K157"/>
      <c r="L157"/>
      <c r="M157"/>
      <c r="N157"/>
      <c r="O157"/>
    </row>
    <row r="158" spans="10:15" x14ac:dyDescent="0.25">
      <c r="J158"/>
      <c r="K158"/>
      <c r="L158"/>
      <c r="M158"/>
      <c r="N158"/>
      <c r="O158"/>
    </row>
    <row r="159" spans="10:15" x14ac:dyDescent="0.25">
      <c r="J159"/>
      <c r="K159"/>
      <c r="L159"/>
      <c r="M159"/>
      <c r="N159"/>
      <c r="O159"/>
    </row>
    <row r="160" spans="10:15" x14ac:dyDescent="0.25">
      <c r="J160"/>
      <c r="K160"/>
      <c r="L160"/>
      <c r="M160"/>
      <c r="N160"/>
      <c r="O160"/>
    </row>
    <row r="161" spans="10:15" x14ac:dyDescent="0.25">
      <c r="J161"/>
      <c r="K161"/>
      <c r="L161"/>
      <c r="M161"/>
      <c r="N161"/>
      <c r="O161"/>
    </row>
    <row r="162" spans="10:15" x14ac:dyDescent="0.25">
      <c r="J162"/>
      <c r="K162"/>
      <c r="L162"/>
      <c r="M162"/>
      <c r="N162"/>
      <c r="O162"/>
    </row>
    <row r="163" spans="10:15" x14ac:dyDescent="0.25">
      <c r="J163"/>
      <c r="K163"/>
      <c r="L163"/>
      <c r="M163"/>
      <c r="N163"/>
      <c r="O163"/>
    </row>
    <row r="164" spans="10:15" x14ac:dyDescent="0.25">
      <c r="J164"/>
      <c r="K164"/>
      <c r="L164"/>
      <c r="M164"/>
      <c r="N164"/>
      <c r="O164"/>
    </row>
    <row r="165" spans="10:15" x14ac:dyDescent="0.25">
      <c r="J165"/>
      <c r="K165"/>
      <c r="L165"/>
      <c r="M165"/>
      <c r="N165"/>
      <c r="O165"/>
    </row>
    <row r="166" spans="10:15" x14ac:dyDescent="0.25">
      <c r="J166"/>
      <c r="K166"/>
      <c r="L166"/>
      <c r="M166"/>
      <c r="N166"/>
      <c r="O166"/>
    </row>
    <row r="167" spans="10:15" x14ac:dyDescent="0.25">
      <c r="J167"/>
      <c r="K167"/>
      <c r="L167"/>
      <c r="M167"/>
      <c r="N167"/>
      <c r="O167"/>
    </row>
    <row r="168" spans="10:15" x14ac:dyDescent="0.25">
      <c r="J168"/>
      <c r="K168"/>
      <c r="L168"/>
      <c r="M168"/>
      <c r="N168"/>
      <c r="O168"/>
    </row>
    <row r="169" spans="10:15" x14ac:dyDescent="0.25">
      <c r="J169"/>
      <c r="K169"/>
      <c r="L169"/>
      <c r="M169"/>
      <c r="N169"/>
      <c r="O169"/>
    </row>
    <row r="170" spans="10:15" x14ac:dyDescent="0.25">
      <c r="J170"/>
      <c r="K170"/>
      <c r="L170"/>
      <c r="M170"/>
      <c r="N170"/>
      <c r="O170"/>
    </row>
    <row r="171" spans="10:15" x14ac:dyDescent="0.25">
      <c r="J171"/>
      <c r="K171"/>
      <c r="L171"/>
      <c r="M171"/>
      <c r="N171"/>
      <c r="O171"/>
    </row>
    <row r="172" spans="10:15" x14ac:dyDescent="0.25">
      <c r="J172"/>
      <c r="K172"/>
      <c r="L172"/>
      <c r="M172"/>
      <c r="N172"/>
      <c r="O172"/>
    </row>
    <row r="173" spans="10:15" x14ac:dyDescent="0.25">
      <c r="J173"/>
      <c r="K173"/>
      <c r="L173"/>
      <c r="M173"/>
      <c r="N173"/>
      <c r="O173"/>
    </row>
    <row r="174" spans="10:15" x14ac:dyDescent="0.25">
      <c r="J174"/>
      <c r="K174"/>
      <c r="L174"/>
      <c r="M174"/>
      <c r="N174"/>
      <c r="O174"/>
    </row>
    <row r="175" spans="10:15" x14ac:dyDescent="0.25">
      <c r="J175"/>
      <c r="K175"/>
      <c r="L175"/>
      <c r="M175"/>
      <c r="N175"/>
      <c r="O175"/>
    </row>
    <row r="176" spans="10:15" x14ac:dyDescent="0.25">
      <c r="J176"/>
      <c r="K176"/>
      <c r="L176"/>
      <c r="M176"/>
      <c r="N176"/>
      <c r="O176"/>
    </row>
    <row r="177" spans="10:15" x14ac:dyDescent="0.25">
      <c r="J177"/>
      <c r="K177"/>
      <c r="L177"/>
      <c r="M177"/>
      <c r="N177"/>
      <c r="O177"/>
    </row>
    <row r="178" spans="10:15" x14ac:dyDescent="0.25">
      <c r="J178"/>
      <c r="K178"/>
      <c r="L178"/>
      <c r="M178"/>
      <c r="N178"/>
      <c r="O178"/>
    </row>
    <row r="179" spans="10:15" x14ac:dyDescent="0.25">
      <c r="J179"/>
      <c r="K179"/>
      <c r="L179"/>
      <c r="M179"/>
      <c r="N179"/>
      <c r="O179"/>
    </row>
    <row r="180" spans="10:15" x14ac:dyDescent="0.25">
      <c r="J180"/>
      <c r="K180"/>
      <c r="L180"/>
      <c r="M180"/>
      <c r="N180"/>
      <c r="O180"/>
    </row>
    <row r="181" spans="10:15" x14ac:dyDescent="0.25">
      <c r="J181"/>
      <c r="K181"/>
      <c r="L181"/>
      <c r="M181"/>
      <c r="N181"/>
      <c r="O181"/>
    </row>
    <row r="182" spans="10:15" x14ac:dyDescent="0.25">
      <c r="J182"/>
      <c r="K182"/>
      <c r="L182"/>
      <c r="M182"/>
      <c r="N182"/>
      <c r="O182"/>
    </row>
    <row r="183" spans="10:15" x14ac:dyDescent="0.25">
      <c r="J183"/>
      <c r="K183"/>
      <c r="L183"/>
      <c r="M183"/>
      <c r="N183"/>
      <c r="O183"/>
    </row>
    <row r="184" spans="10:15" x14ac:dyDescent="0.25">
      <c r="J184"/>
      <c r="K184"/>
      <c r="L184"/>
      <c r="M184"/>
      <c r="N184"/>
      <c r="O184"/>
    </row>
    <row r="185" spans="10:15" x14ac:dyDescent="0.25">
      <c r="J185"/>
      <c r="K185"/>
      <c r="L185"/>
      <c r="M185"/>
      <c r="N185"/>
      <c r="O185"/>
    </row>
    <row r="186" spans="10:15" x14ac:dyDescent="0.25">
      <c r="J186"/>
      <c r="K186"/>
      <c r="L186"/>
      <c r="M186"/>
      <c r="N186"/>
      <c r="O186"/>
    </row>
    <row r="187" spans="10:15" x14ac:dyDescent="0.25">
      <c r="J187"/>
      <c r="K187"/>
      <c r="L187"/>
      <c r="M187"/>
      <c r="N187"/>
      <c r="O187"/>
    </row>
    <row r="188" spans="10:15" x14ac:dyDescent="0.25">
      <c r="J188"/>
      <c r="K188"/>
      <c r="L188"/>
      <c r="M188"/>
      <c r="N188"/>
      <c r="O188"/>
    </row>
    <row r="189" spans="10:15" x14ac:dyDescent="0.25">
      <c r="J189"/>
      <c r="K189"/>
      <c r="L189"/>
      <c r="M189"/>
      <c r="N189"/>
      <c r="O189"/>
    </row>
    <row r="190" spans="10:15" x14ac:dyDescent="0.25">
      <c r="J190"/>
      <c r="K190"/>
      <c r="L190"/>
      <c r="M190"/>
      <c r="N190"/>
      <c r="O190"/>
    </row>
    <row r="191" spans="10:15" x14ac:dyDescent="0.25">
      <c r="J191"/>
      <c r="K191"/>
      <c r="L191"/>
      <c r="M191"/>
      <c r="N191"/>
      <c r="O191"/>
    </row>
    <row r="192" spans="10:15" x14ac:dyDescent="0.25">
      <c r="J192"/>
      <c r="K192"/>
      <c r="L192"/>
      <c r="M192"/>
      <c r="N192"/>
      <c r="O192"/>
    </row>
    <row r="193" spans="10:15" x14ac:dyDescent="0.25">
      <c r="J193"/>
      <c r="K193"/>
      <c r="L193"/>
      <c r="M193"/>
      <c r="N193"/>
      <c r="O193"/>
    </row>
    <row r="194" spans="10:15" x14ac:dyDescent="0.25">
      <c r="J194"/>
      <c r="K194"/>
      <c r="L194"/>
      <c r="M194"/>
      <c r="N194"/>
      <c r="O194"/>
    </row>
    <row r="195" spans="10:15" x14ac:dyDescent="0.25">
      <c r="J195"/>
      <c r="K195"/>
      <c r="L195"/>
      <c r="M195"/>
      <c r="N195"/>
      <c r="O195"/>
    </row>
    <row r="196" spans="10:15" x14ac:dyDescent="0.25">
      <c r="J196"/>
      <c r="K196"/>
      <c r="L196"/>
      <c r="M196"/>
      <c r="N196"/>
      <c r="O196"/>
    </row>
    <row r="197" spans="10:15" x14ac:dyDescent="0.25">
      <c r="J197"/>
      <c r="K197"/>
      <c r="L197"/>
      <c r="M197"/>
      <c r="N197"/>
      <c r="O197"/>
    </row>
    <row r="198" spans="10:15" x14ac:dyDescent="0.25">
      <c r="J198"/>
      <c r="K198"/>
      <c r="L198"/>
      <c r="M198"/>
      <c r="N198"/>
      <c r="O198"/>
    </row>
    <row r="199" spans="10:15" x14ac:dyDescent="0.25">
      <c r="J199"/>
      <c r="K199"/>
      <c r="L199"/>
      <c r="M199"/>
      <c r="N199"/>
      <c r="O199"/>
    </row>
    <row r="200" spans="10:15" x14ac:dyDescent="0.25">
      <c r="J200"/>
      <c r="K200"/>
      <c r="L200"/>
      <c r="M200"/>
      <c r="N200"/>
      <c r="O200"/>
    </row>
    <row r="201" spans="10:15" x14ac:dyDescent="0.25">
      <c r="J201"/>
      <c r="K201"/>
      <c r="L201"/>
      <c r="M201"/>
      <c r="N201"/>
      <c r="O201"/>
    </row>
    <row r="202" spans="10:15" x14ac:dyDescent="0.25">
      <c r="J202"/>
      <c r="K202"/>
      <c r="L202"/>
      <c r="M202"/>
      <c r="N202"/>
      <c r="O202"/>
    </row>
    <row r="203" spans="10:15" x14ac:dyDescent="0.25">
      <c r="J203"/>
      <c r="K203"/>
      <c r="L203"/>
      <c r="M203"/>
      <c r="N203"/>
      <c r="O203"/>
    </row>
    <row r="204" spans="10:15" x14ac:dyDescent="0.25">
      <c r="J204"/>
      <c r="K204"/>
      <c r="L204"/>
      <c r="M204"/>
      <c r="N204"/>
      <c r="O204"/>
    </row>
    <row r="205" spans="10:15" x14ac:dyDescent="0.25">
      <c r="J205"/>
      <c r="K205"/>
      <c r="L205"/>
      <c r="M205"/>
      <c r="N205"/>
      <c r="O205"/>
    </row>
    <row r="206" spans="10:15" x14ac:dyDescent="0.25">
      <c r="J206"/>
      <c r="K206"/>
      <c r="L206"/>
      <c r="M206"/>
      <c r="N206"/>
      <c r="O206"/>
    </row>
    <row r="207" spans="10:15" x14ac:dyDescent="0.25">
      <c r="J207"/>
      <c r="K207"/>
      <c r="L207"/>
      <c r="M207"/>
      <c r="N207"/>
      <c r="O207"/>
    </row>
    <row r="208" spans="10:15" x14ac:dyDescent="0.25">
      <c r="J208"/>
      <c r="K208"/>
      <c r="L208"/>
      <c r="M208"/>
      <c r="N208"/>
      <c r="O208"/>
    </row>
    <row r="209" spans="10:15" x14ac:dyDescent="0.25">
      <c r="J209"/>
      <c r="K209"/>
      <c r="L209"/>
      <c r="M209"/>
      <c r="N209"/>
      <c r="O209"/>
    </row>
    <row r="210" spans="10:15" x14ac:dyDescent="0.25">
      <c r="J210"/>
      <c r="K210"/>
      <c r="L210"/>
      <c r="M210"/>
      <c r="N210"/>
      <c r="O210"/>
    </row>
    <row r="211" spans="10:15" x14ac:dyDescent="0.25">
      <c r="J211"/>
      <c r="K211"/>
      <c r="L211"/>
      <c r="M211"/>
      <c r="N211"/>
      <c r="O211"/>
    </row>
    <row r="212" spans="10:15" x14ac:dyDescent="0.25">
      <c r="J212"/>
      <c r="K212"/>
      <c r="L212"/>
      <c r="M212"/>
      <c r="N212"/>
      <c r="O212"/>
    </row>
    <row r="213" spans="10:15" x14ac:dyDescent="0.25">
      <c r="J213"/>
      <c r="K213"/>
      <c r="L213"/>
      <c r="M213"/>
      <c r="N213"/>
      <c r="O213"/>
    </row>
    <row r="214" spans="10:15" x14ac:dyDescent="0.25">
      <c r="J214"/>
      <c r="K214"/>
      <c r="L214"/>
      <c r="M214"/>
      <c r="N214"/>
      <c r="O214"/>
    </row>
    <row r="215" spans="10:15" x14ac:dyDescent="0.25">
      <c r="J215"/>
      <c r="K215"/>
      <c r="L215"/>
      <c r="M215"/>
      <c r="N215"/>
      <c r="O215"/>
    </row>
    <row r="216" spans="10:15" x14ac:dyDescent="0.25">
      <c r="J216"/>
      <c r="K216"/>
      <c r="L216"/>
      <c r="M216"/>
      <c r="N216"/>
      <c r="O216"/>
    </row>
    <row r="217" spans="10:15" x14ac:dyDescent="0.25">
      <c r="J217"/>
      <c r="K217"/>
      <c r="L217"/>
      <c r="M217"/>
      <c r="N217"/>
      <c r="O217"/>
    </row>
    <row r="218" spans="10:15" x14ac:dyDescent="0.25">
      <c r="J218"/>
      <c r="K218"/>
      <c r="L218"/>
      <c r="M218"/>
      <c r="N218"/>
      <c r="O218"/>
    </row>
    <row r="219" spans="10:15" x14ac:dyDescent="0.25">
      <c r="J219"/>
      <c r="K219"/>
      <c r="L219"/>
      <c r="M219"/>
      <c r="N219"/>
      <c r="O219"/>
    </row>
    <row r="220" spans="10:15" x14ac:dyDescent="0.25">
      <c r="J220"/>
      <c r="K220"/>
      <c r="L220"/>
      <c r="M220"/>
      <c r="N220"/>
      <c r="O220"/>
    </row>
    <row r="221" spans="10:15" x14ac:dyDescent="0.25">
      <c r="J221"/>
      <c r="K221"/>
      <c r="L221"/>
      <c r="M221"/>
      <c r="N221"/>
      <c r="O221"/>
    </row>
    <row r="222" spans="10:15" x14ac:dyDescent="0.25">
      <c r="J222"/>
      <c r="K222"/>
      <c r="L222"/>
      <c r="M222"/>
      <c r="N222"/>
      <c r="O222"/>
    </row>
    <row r="223" spans="10:15" x14ac:dyDescent="0.25">
      <c r="J223"/>
      <c r="K223"/>
      <c r="L223"/>
      <c r="M223"/>
      <c r="N223"/>
      <c r="O223"/>
    </row>
    <row r="224" spans="10:15" x14ac:dyDescent="0.25">
      <c r="J224"/>
      <c r="K224"/>
      <c r="L224"/>
      <c r="M224"/>
      <c r="N224"/>
      <c r="O224"/>
    </row>
    <row r="225" spans="10:15" x14ac:dyDescent="0.25">
      <c r="J225"/>
      <c r="K225"/>
      <c r="L225"/>
      <c r="M225"/>
      <c r="N225"/>
      <c r="O225"/>
    </row>
    <row r="226" spans="10:15" x14ac:dyDescent="0.25">
      <c r="J226"/>
      <c r="K226"/>
      <c r="L226"/>
      <c r="M226"/>
      <c r="N226"/>
      <c r="O226"/>
    </row>
    <row r="227" spans="10:15" x14ac:dyDescent="0.25">
      <c r="J227"/>
      <c r="K227"/>
      <c r="L227"/>
      <c r="M227"/>
      <c r="N227"/>
      <c r="O227"/>
    </row>
    <row r="228" spans="10:15" x14ac:dyDescent="0.25">
      <c r="J228"/>
      <c r="K228"/>
      <c r="L228"/>
      <c r="M228"/>
      <c r="N228"/>
      <c r="O228"/>
    </row>
    <row r="229" spans="10:15" x14ac:dyDescent="0.25">
      <c r="J229"/>
      <c r="K229"/>
      <c r="L229"/>
      <c r="M229"/>
      <c r="N229"/>
      <c r="O229"/>
    </row>
    <row r="230" spans="10:15" x14ac:dyDescent="0.25">
      <c r="J230"/>
      <c r="K230"/>
      <c r="L230"/>
      <c r="M230"/>
      <c r="N230"/>
      <c r="O230"/>
    </row>
    <row r="231" spans="10:15" x14ac:dyDescent="0.25">
      <c r="J231"/>
      <c r="K231"/>
      <c r="L231"/>
      <c r="M231"/>
      <c r="N231"/>
      <c r="O231"/>
    </row>
    <row r="232" spans="10:15" x14ac:dyDescent="0.25">
      <c r="J232"/>
      <c r="K232"/>
      <c r="L232"/>
      <c r="M232"/>
      <c r="N232"/>
      <c r="O232"/>
    </row>
    <row r="233" spans="10:15" x14ac:dyDescent="0.25">
      <c r="J233"/>
      <c r="K233"/>
      <c r="L233"/>
      <c r="M233"/>
      <c r="N233"/>
      <c r="O233"/>
    </row>
    <row r="234" spans="10:15" x14ac:dyDescent="0.25">
      <c r="J234"/>
      <c r="K234"/>
      <c r="L234"/>
      <c r="M234"/>
      <c r="N234"/>
      <c r="O234"/>
    </row>
    <row r="235" spans="10:15" x14ac:dyDescent="0.25">
      <c r="J235"/>
      <c r="K235"/>
      <c r="L235"/>
      <c r="M235"/>
      <c r="N235"/>
      <c r="O235"/>
    </row>
    <row r="236" spans="10:15" x14ac:dyDescent="0.25">
      <c r="J236"/>
      <c r="K236"/>
      <c r="L236"/>
      <c r="M236"/>
      <c r="N236"/>
      <c r="O236"/>
    </row>
    <row r="237" spans="10:15" x14ac:dyDescent="0.25">
      <c r="J237"/>
      <c r="K237"/>
      <c r="L237"/>
      <c r="M237"/>
      <c r="N237"/>
      <c r="O237"/>
    </row>
    <row r="238" spans="10:15" x14ac:dyDescent="0.25">
      <c r="J238"/>
      <c r="K238"/>
      <c r="L238"/>
      <c r="M238"/>
      <c r="N238"/>
      <c r="O238"/>
    </row>
    <row r="239" spans="10:15" x14ac:dyDescent="0.25">
      <c r="J239"/>
      <c r="K239"/>
      <c r="L239"/>
      <c r="M239"/>
      <c r="N239"/>
      <c r="O239"/>
    </row>
    <row r="240" spans="10:15" x14ac:dyDescent="0.25">
      <c r="J240"/>
      <c r="K240"/>
      <c r="L240"/>
      <c r="M240"/>
      <c r="N240"/>
      <c r="O240"/>
    </row>
    <row r="241" spans="10:15" x14ac:dyDescent="0.25">
      <c r="J241"/>
      <c r="K241"/>
      <c r="L241"/>
      <c r="M241"/>
      <c r="N241"/>
      <c r="O241"/>
    </row>
    <row r="242" spans="10:15" x14ac:dyDescent="0.25">
      <c r="J242"/>
      <c r="K242"/>
      <c r="L242"/>
      <c r="M242"/>
      <c r="N242"/>
      <c r="O242"/>
    </row>
    <row r="243" spans="10:15" x14ac:dyDescent="0.25">
      <c r="J243"/>
      <c r="K243"/>
      <c r="L243"/>
      <c r="M243"/>
      <c r="N243"/>
      <c r="O243"/>
    </row>
    <row r="244" spans="10:15" x14ac:dyDescent="0.25">
      <c r="J244"/>
      <c r="K244"/>
      <c r="L244"/>
      <c r="M244"/>
      <c r="N244"/>
      <c r="O244"/>
    </row>
    <row r="245" spans="10:15" x14ac:dyDescent="0.25">
      <c r="J245"/>
      <c r="K245"/>
      <c r="L245"/>
      <c r="M245"/>
      <c r="N245"/>
      <c r="O245"/>
    </row>
    <row r="246" spans="10:15" x14ac:dyDescent="0.25">
      <c r="J246"/>
      <c r="K246"/>
      <c r="L246"/>
      <c r="M246"/>
      <c r="N246"/>
      <c r="O246"/>
    </row>
    <row r="247" spans="10:15" x14ac:dyDescent="0.25">
      <c r="J247"/>
      <c r="K247"/>
      <c r="L247"/>
      <c r="M247"/>
      <c r="N247"/>
      <c r="O247"/>
    </row>
    <row r="248" spans="10:15" x14ac:dyDescent="0.25">
      <c r="J248"/>
      <c r="K248"/>
      <c r="L248"/>
      <c r="M248"/>
      <c r="N248"/>
      <c r="O248"/>
    </row>
    <row r="249" spans="10:15" x14ac:dyDescent="0.25">
      <c r="J249"/>
      <c r="K249"/>
      <c r="L249"/>
      <c r="M249"/>
      <c r="N249"/>
      <c r="O249"/>
    </row>
    <row r="250" spans="10:15" x14ac:dyDescent="0.25">
      <c r="J250"/>
      <c r="K250"/>
      <c r="L250"/>
      <c r="M250"/>
      <c r="N250"/>
      <c r="O250"/>
    </row>
    <row r="251" spans="10:15" x14ac:dyDescent="0.25">
      <c r="J251"/>
      <c r="K251"/>
      <c r="L251"/>
      <c r="M251"/>
      <c r="N251"/>
      <c r="O251"/>
    </row>
    <row r="252" spans="10:15" x14ac:dyDescent="0.25">
      <c r="J252"/>
      <c r="K252"/>
      <c r="L252"/>
      <c r="M252"/>
      <c r="N252"/>
      <c r="O252"/>
    </row>
    <row r="253" spans="10:15" x14ac:dyDescent="0.25">
      <c r="J253"/>
      <c r="K253"/>
      <c r="L253"/>
      <c r="M253"/>
      <c r="N253"/>
      <c r="O253"/>
    </row>
    <row r="254" spans="10:15" x14ac:dyDescent="0.25">
      <c r="J254"/>
      <c r="K254"/>
      <c r="L254"/>
      <c r="M254"/>
      <c r="N254"/>
      <c r="O254"/>
    </row>
    <row r="255" spans="10:15" x14ac:dyDescent="0.25">
      <c r="J255"/>
      <c r="K255"/>
      <c r="L255"/>
      <c r="M255"/>
      <c r="N255"/>
      <c r="O255"/>
    </row>
    <row r="256" spans="10:15" x14ac:dyDescent="0.25">
      <c r="J256"/>
      <c r="K256"/>
      <c r="L256"/>
      <c r="M256"/>
      <c r="N256"/>
      <c r="O256"/>
    </row>
    <row r="257" spans="10:15" x14ac:dyDescent="0.25">
      <c r="J257"/>
      <c r="K257"/>
      <c r="L257"/>
      <c r="M257"/>
      <c r="N257"/>
      <c r="O257"/>
    </row>
    <row r="258" spans="10:15" x14ac:dyDescent="0.25">
      <c r="J258"/>
      <c r="K258"/>
      <c r="L258"/>
      <c r="M258"/>
      <c r="N258"/>
      <c r="O258"/>
    </row>
    <row r="259" spans="10:15" x14ac:dyDescent="0.25">
      <c r="J259"/>
      <c r="K259"/>
      <c r="L259"/>
      <c r="M259"/>
      <c r="N259"/>
      <c r="O259"/>
    </row>
    <row r="260" spans="10:15" x14ac:dyDescent="0.25">
      <c r="J260"/>
      <c r="K260"/>
      <c r="L260"/>
      <c r="M260"/>
      <c r="N260"/>
      <c r="O260"/>
    </row>
    <row r="261" spans="10:15" x14ac:dyDescent="0.25">
      <c r="J261"/>
      <c r="K261"/>
      <c r="L261"/>
      <c r="M261"/>
      <c r="N261"/>
      <c r="O261"/>
    </row>
    <row r="262" spans="10:15" x14ac:dyDescent="0.25">
      <c r="J262"/>
      <c r="K262"/>
      <c r="L262"/>
      <c r="M262"/>
      <c r="N262"/>
      <c r="O262"/>
    </row>
    <row r="263" spans="10:15" x14ac:dyDescent="0.25">
      <c r="J263"/>
      <c r="K263"/>
      <c r="L263"/>
      <c r="M263"/>
      <c r="N263"/>
      <c r="O263"/>
    </row>
    <row r="264" spans="10:15" x14ac:dyDescent="0.25">
      <c r="J264"/>
      <c r="K264"/>
      <c r="L264"/>
      <c r="M264"/>
      <c r="N264"/>
      <c r="O264"/>
    </row>
    <row r="265" spans="10:15" x14ac:dyDescent="0.25">
      <c r="J265"/>
      <c r="K265"/>
      <c r="L265"/>
      <c r="M265"/>
      <c r="N265"/>
      <c r="O265"/>
    </row>
    <row r="266" spans="10:15" x14ac:dyDescent="0.25">
      <c r="J266"/>
      <c r="K266"/>
      <c r="L266"/>
      <c r="M266"/>
      <c r="N266"/>
      <c r="O266"/>
    </row>
    <row r="267" spans="10:15" x14ac:dyDescent="0.25">
      <c r="J267"/>
      <c r="K267"/>
      <c r="L267"/>
      <c r="M267"/>
      <c r="N267"/>
      <c r="O267"/>
    </row>
    <row r="268" spans="10:15" x14ac:dyDescent="0.25">
      <c r="J268"/>
      <c r="K268"/>
      <c r="L268"/>
      <c r="M268"/>
      <c r="N268"/>
      <c r="O268"/>
    </row>
    <row r="269" spans="10:15" x14ac:dyDescent="0.25">
      <c r="J269"/>
      <c r="K269"/>
      <c r="L269"/>
      <c r="M269"/>
      <c r="N269"/>
      <c r="O269"/>
    </row>
    <row r="270" spans="10:15" x14ac:dyDescent="0.25">
      <c r="J270"/>
      <c r="K270"/>
      <c r="L270"/>
      <c r="M270"/>
      <c r="N270"/>
      <c r="O270"/>
    </row>
    <row r="271" spans="10:15" x14ac:dyDescent="0.25">
      <c r="J271"/>
      <c r="K271"/>
      <c r="L271"/>
      <c r="M271"/>
      <c r="N271"/>
      <c r="O271"/>
    </row>
    <row r="272" spans="10:15" x14ac:dyDescent="0.25">
      <c r="J272"/>
      <c r="K272"/>
      <c r="L272"/>
      <c r="M272"/>
      <c r="N272"/>
      <c r="O272"/>
    </row>
    <row r="273" spans="10:15" x14ac:dyDescent="0.25">
      <c r="J273"/>
      <c r="K273"/>
      <c r="L273"/>
      <c r="M273"/>
      <c r="N273"/>
      <c r="O273"/>
    </row>
    <row r="274" spans="10:15" x14ac:dyDescent="0.25">
      <c r="J274"/>
      <c r="K274"/>
      <c r="L274"/>
      <c r="M274"/>
      <c r="N274"/>
      <c r="O274"/>
    </row>
    <row r="275" spans="10:15" x14ac:dyDescent="0.25">
      <c r="J275"/>
      <c r="K275"/>
      <c r="L275"/>
      <c r="M275"/>
      <c r="N275"/>
      <c r="O275"/>
    </row>
    <row r="276" spans="10:15" x14ac:dyDescent="0.25">
      <c r="J276"/>
      <c r="K276"/>
      <c r="L276"/>
      <c r="M276"/>
      <c r="N276"/>
      <c r="O276"/>
    </row>
    <row r="277" spans="10:15" x14ac:dyDescent="0.25">
      <c r="J277"/>
      <c r="K277"/>
      <c r="L277"/>
      <c r="M277"/>
      <c r="N277"/>
      <c r="O277"/>
    </row>
    <row r="278" spans="10:15" x14ac:dyDescent="0.25">
      <c r="J278"/>
      <c r="K278"/>
      <c r="L278"/>
      <c r="M278"/>
      <c r="N278"/>
      <c r="O278"/>
    </row>
    <row r="279" spans="10:15" x14ac:dyDescent="0.25">
      <c r="J279"/>
      <c r="K279"/>
      <c r="L279"/>
      <c r="M279"/>
      <c r="N279"/>
      <c r="O279"/>
    </row>
    <row r="280" spans="10:15" x14ac:dyDescent="0.25">
      <c r="J280"/>
      <c r="K280"/>
      <c r="L280"/>
      <c r="M280"/>
      <c r="N280"/>
      <c r="O280"/>
    </row>
    <row r="281" spans="10:15" x14ac:dyDescent="0.25">
      <c r="J281"/>
      <c r="K281"/>
      <c r="L281"/>
      <c r="M281"/>
      <c r="N281"/>
      <c r="O281"/>
    </row>
    <row r="282" spans="10:15" x14ac:dyDescent="0.25">
      <c r="J282"/>
      <c r="K282"/>
      <c r="L282"/>
      <c r="M282"/>
      <c r="N282"/>
      <c r="O282"/>
    </row>
    <row r="283" spans="10:15" x14ac:dyDescent="0.25">
      <c r="J283"/>
      <c r="K283"/>
      <c r="L283"/>
      <c r="M283"/>
      <c r="N283"/>
      <c r="O283"/>
    </row>
    <row r="284" spans="10:15" x14ac:dyDescent="0.25">
      <c r="J284"/>
      <c r="K284"/>
      <c r="L284"/>
      <c r="M284"/>
      <c r="N284"/>
      <c r="O284"/>
    </row>
    <row r="285" spans="10:15" x14ac:dyDescent="0.25">
      <c r="J285"/>
      <c r="K285"/>
      <c r="L285"/>
      <c r="M285"/>
      <c r="N285"/>
      <c r="O285"/>
    </row>
    <row r="286" spans="10:15" x14ac:dyDescent="0.25">
      <c r="J286"/>
      <c r="K286"/>
      <c r="L286"/>
      <c r="M286"/>
      <c r="N286"/>
      <c r="O286"/>
    </row>
    <row r="287" spans="10:15" x14ac:dyDescent="0.25">
      <c r="J287"/>
      <c r="K287"/>
      <c r="L287"/>
      <c r="M287"/>
      <c r="N287"/>
      <c r="O287"/>
    </row>
    <row r="288" spans="10:15" x14ac:dyDescent="0.25">
      <c r="J288"/>
      <c r="K288"/>
      <c r="L288"/>
      <c r="M288"/>
      <c r="N288"/>
      <c r="O288"/>
    </row>
    <row r="289" spans="10:15" x14ac:dyDescent="0.25">
      <c r="J289"/>
      <c r="K289"/>
      <c r="L289"/>
      <c r="M289"/>
      <c r="N289"/>
      <c r="O289"/>
    </row>
    <row r="290" spans="10:15" x14ac:dyDescent="0.25">
      <c r="J290"/>
      <c r="K290"/>
      <c r="L290"/>
      <c r="M290"/>
      <c r="N290"/>
      <c r="O290"/>
    </row>
    <row r="291" spans="10:15" x14ac:dyDescent="0.25">
      <c r="J291"/>
      <c r="K291"/>
      <c r="L291"/>
      <c r="M291"/>
      <c r="N291"/>
      <c r="O291"/>
    </row>
    <row r="292" spans="10:15" x14ac:dyDescent="0.25">
      <c r="J292"/>
      <c r="K292"/>
      <c r="L292"/>
      <c r="M292"/>
      <c r="N292"/>
      <c r="O292"/>
    </row>
    <row r="293" spans="10:15" x14ac:dyDescent="0.25">
      <c r="J293"/>
      <c r="K293"/>
      <c r="L293"/>
      <c r="M293"/>
      <c r="N293"/>
      <c r="O293"/>
    </row>
    <row r="294" spans="10:15" x14ac:dyDescent="0.25">
      <c r="J294"/>
      <c r="K294"/>
      <c r="L294"/>
      <c r="M294"/>
      <c r="N294"/>
      <c r="O294"/>
    </row>
    <row r="295" spans="10:15" x14ac:dyDescent="0.25">
      <c r="J295"/>
      <c r="K295"/>
      <c r="L295"/>
      <c r="M295"/>
      <c r="N295"/>
      <c r="O295"/>
    </row>
    <row r="296" spans="10:15" x14ac:dyDescent="0.25">
      <c r="J296"/>
      <c r="K296"/>
      <c r="L296"/>
      <c r="M296"/>
      <c r="N296"/>
      <c r="O296"/>
    </row>
    <row r="297" spans="10:15" x14ac:dyDescent="0.25">
      <c r="J297"/>
      <c r="K297"/>
      <c r="L297"/>
      <c r="M297"/>
      <c r="N297"/>
      <c r="O297"/>
    </row>
    <row r="298" spans="10:15" x14ac:dyDescent="0.25">
      <c r="J298"/>
      <c r="K298"/>
      <c r="L298"/>
      <c r="M298"/>
      <c r="N298"/>
      <c r="O298"/>
    </row>
    <row r="299" spans="10:15" x14ac:dyDescent="0.25">
      <c r="J299"/>
      <c r="K299"/>
      <c r="L299"/>
      <c r="M299"/>
      <c r="N299"/>
      <c r="O299"/>
    </row>
    <row r="300" spans="10:15" x14ac:dyDescent="0.25">
      <c r="J300"/>
      <c r="K300"/>
      <c r="L300"/>
      <c r="M300"/>
      <c r="N300"/>
      <c r="O300"/>
    </row>
    <row r="301" spans="10:15" x14ac:dyDescent="0.25">
      <c r="J301"/>
      <c r="K301"/>
      <c r="L301"/>
      <c r="M301"/>
      <c r="N301"/>
      <c r="O301"/>
    </row>
    <row r="302" spans="10:15" x14ac:dyDescent="0.25">
      <c r="J302"/>
      <c r="K302"/>
      <c r="L302"/>
      <c r="M302"/>
      <c r="N302"/>
      <c r="O302"/>
    </row>
    <row r="303" spans="10:15" x14ac:dyDescent="0.25">
      <c r="J303"/>
      <c r="K303"/>
      <c r="L303"/>
      <c r="M303"/>
      <c r="N303"/>
      <c r="O303"/>
    </row>
    <row r="304" spans="10:15" x14ac:dyDescent="0.25">
      <c r="J304"/>
      <c r="K304"/>
      <c r="L304"/>
      <c r="M304"/>
      <c r="N304"/>
      <c r="O304"/>
    </row>
    <row r="305" spans="10:15" x14ac:dyDescent="0.25">
      <c r="J305"/>
      <c r="K305"/>
      <c r="L305"/>
      <c r="M305"/>
      <c r="N305"/>
      <c r="O305"/>
    </row>
    <row r="306" spans="10:15" x14ac:dyDescent="0.25">
      <c r="J306"/>
      <c r="K306"/>
      <c r="L306"/>
      <c r="M306"/>
      <c r="N306"/>
      <c r="O306"/>
    </row>
    <row r="307" spans="10:15" x14ac:dyDescent="0.25">
      <c r="J307"/>
      <c r="K307"/>
      <c r="L307"/>
      <c r="M307"/>
      <c r="N307"/>
      <c r="O307"/>
    </row>
    <row r="308" spans="10:15" x14ac:dyDescent="0.25">
      <c r="J308"/>
      <c r="K308"/>
      <c r="L308"/>
      <c r="M308"/>
      <c r="N308"/>
      <c r="O308"/>
    </row>
    <row r="309" spans="10:15" x14ac:dyDescent="0.25">
      <c r="J309"/>
      <c r="K309"/>
      <c r="L309"/>
      <c r="M309"/>
      <c r="N309"/>
      <c r="O309"/>
    </row>
    <row r="310" spans="10:15" x14ac:dyDescent="0.25">
      <c r="J310"/>
      <c r="K310"/>
      <c r="L310"/>
      <c r="M310"/>
      <c r="N310"/>
      <c r="O310"/>
    </row>
    <row r="311" spans="10:15" x14ac:dyDescent="0.25">
      <c r="J311"/>
      <c r="K311"/>
      <c r="L311"/>
      <c r="M311"/>
      <c r="N311"/>
      <c r="O311"/>
    </row>
    <row r="312" spans="10:15" x14ac:dyDescent="0.25">
      <c r="J312"/>
      <c r="K312"/>
      <c r="L312"/>
      <c r="M312"/>
      <c r="N312"/>
      <c r="O312"/>
    </row>
    <row r="313" spans="10:15" x14ac:dyDescent="0.25">
      <c r="J313"/>
      <c r="K313"/>
      <c r="L313"/>
      <c r="M313"/>
      <c r="N313"/>
      <c r="O313"/>
    </row>
    <row r="314" spans="10:15" x14ac:dyDescent="0.25">
      <c r="J314"/>
      <c r="K314"/>
      <c r="L314"/>
      <c r="M314"/>
      <c r="N314"/>
      <c r="O314"/>
    </row>
    <row r="315" spans="10:15" x14ac:dyDescent="0.25">
      <c r="J315"/>
      <c r="K315"/>
      <c r="L315"/>
      <c r="M315"/>
      <c r="N315"/>
      <c r="O315"/>
    </row>
    <row r="316" spans="10:15" x14ac:dyDescent="0.25">
      <c r="J316"/>
      <c r="K316"/>
      <c r="L316"/>
      <c r="M316"/>
      <c r="N316"/>
      <c r="O316"/>
    </row>
    <row r="317" spans="10:15" x14ac:dyDescent="0.25">
      <c r="J317"/>
      <c r="K317"/>
      <c r="L317"/>
      <c r="M317"/>
      <c r="N317"/>
      <c r="O317"/>
    </row>
    <row r="318" spans="10:15" x14ac:dyDescent="0.25">
      <c r="J318"/>
      <c r="K318"/>
      <c r="L318"/>
      <c r="M318"/>
      <c r="N318"/>
      <c r="O318"/>
    </row>
    <row r="319" spans="10:15" x14ac:dyDescent="0.25">
      <c r="J319"/>
      <c r="K319"/>
      <c r="L319"/>
      <c r="M319"/>
      <c r="N319"/>
      <c r="O319"/>
    </row>
    <row r="320" spans="10:15" x14ac:dyDescent="0.25">
      <c r="J320"/>
      <c r="K320"/>
      <c r="L320"/>
      <c r="M320"/>
      <c r="N320"/>
      <c r="O320"/>
    </row>
    <row r="321" spans="10:15" x14ac:dyDescent="0.25">
      <c r="J321"/>
      <c r="K321"/>
      <c r="L321"/>
      <c r="M321"/>
      <c r="N321"/>
      <c r="O321"/>
    </row>
    <row r="322" spans="10:15" x14ac:dyDescent="0.25">
      <c r="J322"/>
      <c r="K322"/>
      <c r="L322"/>
      <c r="M322"/>
      <c r="N322"/>
      <c r="O322"/>
    </row>
    <row r="323" spans="10:15" x14ac:dyDescent="0.25">
      <c r="J323"/>
      <c r="K323"/>
      <c r="L323"/>
      <c r="M323"/>
      <c r="N323"/>
      <c r="O323"/>
    </row>
    <row r="324" spans="10:15" x14ac:dyDescent="0.25">
      <c r="J324"/>
      <c r="K324"/>
      <c r="L324"/>
      <c r="M324"/>
      <c r="N324"/>
      <c r="O324"/>
    </row>
    <row r="325" spans="10:15" x14ac:dyDescent="0.25">
      <c r="J325"/>
      <c r="K325"/>
      <c r="L325"/>
      <c r="M325"/>
      <c r="N325"/>
      <c r="O325"/>
    </row>
    <row r="326" spans="10:15" x14ac:dyDescent="0.25">
      <c r="J326"/>
      <c r="K326"/>
      <c r="L326"/>
      <c r="M326"/>
      <c r="N326"/>
      <c r="O326"/>
    </row>
    <row r="327" spans="10:15" x14ac:dyDescent="0.25">
      <c r="J327"/>
      <c r="K327"/>
      <c r="L327"/>
      <c r="M327"/>
      <c r="N327"/>
      <c r="O327"/>
    </row>
    <row r="328" spans="10:15" x14ac:dyDescent="0.25">
      <c r="J328"/>
      <c r="K328"/>
      <c r="L328"/>
      <c r="M328"/>
      <c r="N328"/>
      <c r="O328"/>
    </row>
    <row r="329" spans="10:15" x14ac:dyDescent="0.25">
      <c r="J329"/>
      <c r="K329"/>
      <c r="L329"/>
      <c r="M329"/>
      <c r="N329"/>
      <c r="O329"/>
    </row>
    <row r="330" spans="10:15" x14ac:dyDescent="0.25">
      <c r="J330"/>
      <c r="K330"/>
      <c r="L330"/>
      <c r="M330"/>
      <c r="N330"/>
      <c r="O330"/>
    </row>
    <row r="331" spans="10:15" x14ac:dyDescent="0.25">
      <c r="J331"/>
      <c r="K331"/>
      <c r="L331"/>
      <c r="M331"/>
      <c r="N331"/>
      <c r="O331"/>
    </row>
    <row r="332" spans="10:15" x14ac:dyDescent="0.25">
      <c r="J332"/>
      <c r="K332"/>
      <c r="L332"/>
      <c r="M332"/>
      <c r="N332"/>
      <c r="O332"/>
    </row>
    <row r="333" spans="10:15" x14ac:dyDescent="0.25">
      <c r="J333"/>
      <c r="K333"/>
      <c r="L333"/>
      <c r="M333"/>
      <c r="N333"/>
      <c r="O333"/>
    </row>
    <row r="334" spans="10:15" x14ac:dyDescent="0.25">
      <c r="J334"/>
      <c r="K334"/>
      <c r="L334"/>
      <c r="M334"/>
      <c r="N334"/>
      <c r="O334"/>
    </row>
    <row r="335" spans="10:15" x14ac:dyDescent="0.25">
      <c r="J335"/>
      <c r="K335"/>
      <c r="L335"/>
      <c r="M335"/>
      <c r="N335"/>
      <c r="O335"/>
    </row>
    <row r="336" spans="10:15" x14ac:dyDescent="0.25">
      <c r="J336"/>
      <c r="K336"/>
      <c r="L336"/>
      <c r="M336"/>
      <c r="N336"/>
      <c r="O336"/>
    </row>
    <row r="337" spans="10:15" x14ac:dyDescent="0.25">
      <c r="J337"/>
      <c r="K337"/>
      <c r="L337"/>
      <c r="M337"/>
      <c r="N337"/>
      <c r="O337"/>
    </row>
    <row r="338" spans="10:15" x14ac:dyDescent="0.25">
      <c r="J338"/>
      <c r="K338"/>
      <c r="L338"/>
      <c r="M338"/>
      <c r="N338"/>
      <c r="O338"/>
    </row>
    <row r="339" spans="10:15" x14ac:dyDescent="0.25">
      <c r="J339"/>
      <c r="K339"/>
      <c r="L339"/>
      <c r="M339"/>
      <c r="N339"/>
      <c r="O339"/>
    </row>
    <row r="340" spans="10:15" x14ac:dyDescent="0.25">
      <c r="J340"/>
      <c r="K340"/>
      <c r="L340"/>
      <c r="M340"/>
      <c r="N340"/>
      <c r="O340"/>
    </row>
    <row r="341" spans="10:15" x14ac:dyDescent="0.25">
      <c r="J341"/>
      <c r="K341"/>
      <c r="L341"/>
      <c r="M341"/>
      <c r="N341"/>
      <c r="O341"/>
    </row>
    <row r="342" spans="10:15" x14ac:dyDescent="0.25">
      <c r="J342"/>
      <c r="K342"/>
      <c r="L342"/>
      <c r="M342"/>
      <c r="N342"/>
      <c r="O342"/>
    </row>
    <row r="343" spans="10:15" x14ac:dyDescent="0.25">
      <c r="J343"/>
      <c r="K343"/>
      <c r="L343"/>
      <c r="M343"/>
      <c r="N343"/>
      <c r="O343"/>
    </row>
    <row r="344" spans="10:15" x14ac:dyDescent="0.25">
      <c r="J344"/>
      <c r="K344"/>
      <c r="L344"/>
      <c r="M344"/>
      <c r="N344"/>
      <c r="O344"/>
    </row>
    <row r="345" spans="10:15" x14ac:dyDescent="0.25">
      <c r="J345"/>
      <c r="K345"/>
      <c r="L345"/>
      <c r="M345"/>
      <c r="N345"/>
      <c r="O345"/>
    </row>
    <row r="346" spans="10:15" x14ac:dyDescent="0.25">
      <c r="J346"/>
      <c r="K346"/>
      <c r="L346"/>
      <c r="M346"/>
      <c r="N346"/>
      <c r="O346"/>
    </row>
    <row r="347" spans="10:15" x14ac:dyDescent="0.25">
      <c r="J347"/>
      <c r="K347"/>
      <c r="L347"/>
      <c r="M347"/>
      <c r="N347"/>
      <c r="O347"/>
    </row>
    <row r="348" spans="10:15" x14ac:dyDescent="0.25">
      <c r="J348"/>
      <c r="K348"/>
      <c r="L348"/>
      <c r="M348"/>
      <c r="N348"/>
      <c r="O348"/>
    </row>
    <row r="349" spans="10:15" x14ac:dyDescent="0.25">
      <c r="J349"/>
      <c r="K349"/>
      <c r="L349"/>
      <c r="M349"/>
      <c r="N349"/>
      <c r="O349"/>
    </row>
    <row r="350" spans="10:15" x14ac:dyDescent="0.25">
      <c r="J350"/>
      <c r="K350"/>
      <c r="L350"/>
      <c r="M350"/>
      <c r="N350"/>
      <c r="O350"/>
    </row>
    <row r="351" spans="10:15" x14ac:dyDescent="0.25">
      <c r="J351"/>
      <c r="K351"/>
      <c r="L351"/>
      <c r="M351"/>
      <c r="N351"/>
      <c r="O351"/>
    </row>
    <row r="352" spans="10:15" x14ac:dyDescent="0.25">
      <c r="J352"/>
      <c r="K352"/>
      <c r="L352"/>
      <c r="M352"/>
      <c r="N352"/>
      <c r="O352"/>
    </row>
    <row r="353" spans="10:15" x14ac:dyDescent="0.25">
      <c r="J353"/>
      <c r="K353"/>
      <c r="L353"/>
      <c r="M353"/>
      <c r="N353"/>
      <c r="O353"/>
    </row>
    <row r="354" spans="10:15" x14ac:dyDescent="0.25">
      <c r="J354"/>
      <c r="K354"/>
      <c r="L354"/>
      <c r="M354"/>
      <c r="N354"/>
      <c r="O354"/>
    </row>
    <row r="355" spans="10:15" x14ac:dyDescent="0.25">
      <c r="J355"/>
      <c r="K355"/>
      <c r="L355"/>
      <c r="M355"/>
      <c r="N355"/>
      <c r="O355"/>
    </row>
    <row r="356" spans="10:15" x14ac:dyDescent="0.25">
      <c r="J356"/>
      <c r="K356"/>
      <c r="L356"/>
      <c r="M356"/>
      <c r="N356"/>
      <c r="O356"/>
    </row>
    <row r="357" spans="10:15" x14ac:dyDescent="0.25">
      <c r="J357"/>
      <c r="K357"/>
      <c r="L357"/>
      <c r="M357"/>
      <c r="N357"/>
      <c r="O357"/>
    </row>
    <row r="358" spans="10:15" x14ac:dyDescent="0.25">
      <c r="J358"/>
      <c r="K358"/>
      <c r="L358"/>
      <c r="M358"/>
      <c r="N358"/>
      <c r="O358"/>
    </row>
    <row r="359" spans="10:15" x14ac:dyDescent="0.25">
      <c r="J359"/>
      <c r="K359"/>
      <c r="L359"/>
      <c r="M359"/>
      <c r="N359"/>
      <c r="O359"/>
    </row>
    <row r="360" spans="10:15" x14ac:dyDescent="0.25">
      <c r="J360"/>
      <c r="K360"/>
      <c r="L360"/>
      <c r="M360"/>
      <c r="N360"/>
      <c r="O360"/>
    </row>
    <row r="361" spans="10:15" x14ac:dyDescent="0.25">
      <c r="J361"/>
      <c r="K361"/>
      <c r="L361"/>
      <c r="M361"/>
      <c r="N361"/>
      <c r="O361"/>
    </row>
    <row r="362" spans="10:15" x14ac:dyDescent="0.25">
      <c r="J362"/>
      <c r="K362"/>
      <c r="L362"/>
      <c r="M362"/>
      <c r="N362"/>
      <c r="O362"/>
    </row>
    <row r="363" spans="10:15" x14ac:dyDescent="0.25">
      <c r="J363"/>
      <c r="K363"/>
      <c r="L363"/>
      <c r="M363"/>
      <c r="N363"/>
      <c r="O363"/>
    </row>
    <row r="364" spans="10:15" x14ac:dyDescent="0.25">
      <c r="J364"/>
      <c r="K364"/>
      <c r="L364"/>
      <c r="M364"/>
      <c r="N364"/>
      <c r="O364"/>
    </row>
    <row r="365" spans="10:15" x14ac:dyDescent="0.25">
      <c r="J365"/>
      <c r="K365"/>
      <c r="L365"/>
      <c r="M365"/>
      <c r="N365"/>
      <c r="O365"/>
    </row>
    <row r="366" spans="10:15" x14ac:dyDescent="0.25">
      <c r="J366"/>
      <c r="K366"/>
      <c r="L366"/>
      <c r="M366"/>
      <c r="N366"/>
      <c r="O366"/>
    </row>
    <row r="367" spans="10:15" x14ac:dyDescent="0.25">
      <c r="J367"/>
      <c r="K367"/>
      <c r="L367"/>
      <c r="M367"/>
      <c r="N367"/>
      <c r="O367"/>
    </row>
    <row r="368" spans="10:15" x14ac:dyDescent="0.25">
      <c r="J368"/>
      <c r="K368"/>
      <c r="L368"/>
      <c r="M368"/>
      <c r="N368"/>
      <c r="O368"/>
    </row>
    <row r="369" spans="10:15" x14ac:dyDescent="0.25">
      <c r="J369"/>
      <c r="K369"/>
      <c r="L369"/>
      <c r="M369"/>
      <c r="N369"/>
      <c r="O369"/>
    </row>
    <row r="370" spans="10:15" x14ac:dyDescent="0.25">
      <c r="J370"/>
      <c r="K370"/>
      <c r="L370"/>
      <c r="M370"/>
      <c r="N370"/>
      <c r="O370"/>
    </row>
    <row r="371" spans="10:15" x14ac:dyDescent="0.25">
      <c r="J371"/>
      <c r="K371"/>
      <c r="L371"/>
      <c r="M371"/>
      <c r="N371"/>
      <c r="O371"/>
    </row>
    <row r="372" spans="10:15" x14ac:dyDescent="0.25">
      <c r="J372"/>
      <c r="K372"/>
      <c r="L372"/>
      <c r="M372"/>
      <c r="N372"/>
      <c r="O372"/>
    </row>
    <row r="373" spans="10:15" x14ac:dyDescent="0.25">
      <c r="J373"/>
      <c r="K373"/>
      <c r="L373"/>
      <c r="M373"/>
      <c r="N373"/>
      <c r="O373"/>
    </row>
    <row r="374" spans="10:15" x14ac:dyDescent="0.25">
      <c r="J374"/>
      <c r="K374"/>
      <c r="L374"/>
      <c r="M374"/>
      <c r="N374"/>
      <c r="O374"/>
    </row>
    <row r="375" spans="10:15" x14ac:dyDescent="0.25">
      <c r="J375"/>
      <c r="K375"/>
      <c r="L375"/>
      <c r="M375"/>
      <c r="N375"/>
      <c r="O375"/>
    </row>
    <row r="376" spans="10:15" x14ac:dyDescent="0.25">
      <c r="J376"/>
      <c r="K376"/>
      <c r="L376"/>
      <c r="M376"/>
      <c r="N376"/>
      <c r="O376"/>
    </row>
    <row r="377" spans="10:15" x14ac:dyDescent="0.25">
      <c r="J377"/>
      <c r="K377"/>
      <c r="L377"/>
      <c r="M377"/>
      <c r="N377"/>
      <c r="O377"/>
    </row>
    <row r="378" spans="10:15" x14ac:dyDescent="0.25">
      <c r="J378"/>
      <c r="K378"/>
      <c r="L378"/>
      <c r="M378"/>
      <c r="N378"/>
      <c r="O378"/>
    </row>
    <row r="379" spans="10:15" x14ac:dyDescent="0.25">
      <c r="J379"/>
      <c r="K379"/>
      <c r="L379"/>
      <c r="M379"/>
      <c r="N379"/>
      <c r="O379"/>
    </row>
    <row r="380" spans="10:15" x14ac:dyDescent="0.25">
      <c r="J380"/>
      <c r="K380"/>
      <c r="L380"/>
      <c r="M380"/>
      <c r="N380"/>
      <c r="O380"/>
    </row>
    <row r="381" spans="10:15" x14ac:dyDescent="0.25">
      <c r="J381"/>
      <c r="K381"/>
      <c r="L381"/>
      <c r="M381"/>
      <c r="N381"/>
      <c r="O381"/>
    </row>
    <row r="382" spans="10:15" x14ac:dyDescent="0.25">
      <c r="J382"/>
      <c r="K382"/>
      <c r="L382"/>
      <c r="M382"/>
      <c r="N382"/>
      <c r="O382"/>
    </row>
    <row r="383" spans="10:15" x14ac:dyDescent="0.25">
      <c r="J383"/>
      <c r="K383"/>
      <c r="L383"/>
      <c r="M383"/>
      <c r="N383"/>
      <c r="O383"/>
    </row>
    <row r="384" spans="10:15" x14ac:dyDescent="0.25">
      <c r="J384"/>
      <c r="K384"/>
      <c r="L384"/>
      <c r="M384"/>
      <c r="N384"/>
      <c r="O384"/>
    </row>
    <row r="385" spans="10:15" x14ac:dyDescent="0.25">
      <c r="J385"/>
      <c r="K385"/>
      <c r="L385"/>
      <c r="M385"/>
      <c r="N385"/>
      <c r="O385"/>
    </row>
    <row r="386" spans="10:15" x14ac:dyDescent="0.25">
      <c r="J386"/>
      <c r="K386"/>
      <c r="L386"/>
      <c r="M386"/>
      <c r="N386"/>
      <c r="O386"/>
    </row>
    <row r="387" spans="10:15" x14ac:dyDescent="0.25">
      <c r="J387"/>
      <c r="K387"/>
      <c r="L387"/>
      <c r="M387"/>
      <c r="N387"/>
      <c r="O387"/>
    </row>
    <row r="388" spans="10:15" x14ac:dyDescent="0.25">
      <c r="J388"/>
      <c r="K388"/>
      <c r="L388"/>
      <c r="M388"/>
      <c r="N388"/>
      <c r="O388"/>
    </row>
    <row r="389" spans="10:15" x14ac:dyDescent="0.25">
      <c r="J389"/>
      <c r="K389"/>
      <c r="L389"/>
      <c r="M389"/>
      <c r="N389"/>
      <c r="O389"/>
    </row>
    <row r="390" spans="10:15" x14ac:dyDescent="0.25">
      <c r="J390"/>
      <c r="K390"/>
      <c r="L390"/>
      <c r="M390"/>
      <c r="N390"/>
      <c r="O390"/>
    </row>
    <row r="391" spans="10:15" x14ac:dyDescent="0.25">
      <c r="J391"/>
      <c r="K391"/>
      <c r="L391"/>
      <c r="M391"/>
      <c r="N391"/>
      <c r="O391"/>
    </row>
    <row r="392" spans="10:15" x14ac:dyDescent="0.25">
      <c r="J392"/>
      <c r="K392"/>
      <c r="L392"/>
      <c r="M392"/>
      <c r="N392"/>
      <c r="O392"/>
    </row>
    <row r="393" spans="10:15" x14ac:dyDescent="0.25">
      <c r="J393"/>
      <c r="K393"/>
      <c r="L393"/>
      <c r="M393"/>
      <c r="N393"/>
      <c r="O393"/>
    </row>
    <row r="394" spans="10:15" x14ac:dyDescent="0.25">
      <c r="J394"/>
      <c r="K394"/>
      <c r="L394"/>
      <c r="M394"/>
      <c r="N394"/>
      <c r="O394"/>
    </row>
    <row r="395" spans="10:15" x14ac:dyDescent="0.25">
      <c r="J395"/>
      <c r="K395"/>
      <c r="L395"/>
      <c r="M395"/>
      <c r="N395"/>
      <c r="O395"/>
    </row>
    <row r="396" spans="10:15" x14ac:dyDescent="0.25">
      <c r="J396"/>
      <c r="K396"/>
      <c r="L396"/>
      <c r="M396"/>
      <c r="N396"/>
      <c r="O396"/>
    </row>
    <row r="397" spans="10:15" x14ac:dyDescent="0.25">
      <c r="J397"/>
      <c r="K397"/>
      <c r="L397"/>
      <c r="M397"/>
      <c r="N397"/>
      <c r="O397"/>
    </row>
    <row r="398" spans="10:15" x14ac:dyDescent="0.25">
      <c r="J398"/>
      <c r="K398"/>
      <c r="L398"/>
      <c r="M398"/>
      <c r="N398"/>
      <c r="O398"/>
    </row>
    <row r="399" spans="10:15" x14ac:dyDescent="0.25">
      <c r="J399"/>
      <c r="K399"/>
      <c r="L399"/>
      <c r="M399"/>
      <c r="N399"/>
      <c r="O399"/>
    </row>
    <row r="400" spans="10:15" x14ac:dyDescent="0.25">
      <c r="J400"/>
      <c r="K400"/>
      <c r="L400"/>
      <c r="M400"/>
      <c r="N400"/>
      <c r="O400"/>
    </row>
    <row r="401" spans="10:15" x14ac:dyDescent="0.25">
      <c r="J401"/>
      <c r="K401"/>
      <c r="L401"/>
      <c r="M401"/>
      <c r="N401"/>
      <c r="O401"/>
    </row>
    <row r="402" spans="10:15" x14ac:dyDescent="0.25">
      <c r="J402"/>
      <c r="K402"/>
      <c r="L402"/>
      <c r="M402"/>
      <c r="N402"/>
      <c r="O402"/>
    </row>
    <row r="403" spans="10:15" x14ac:dyDescent="0.25">
      <c r="J403"/>
      <c r="K403"/>
      <c r="L403"/>
      <c r="M403"/>
      <c r="N403"/>
      <c r="O403"/>
    </row>
    <row r="404" spans="10:15" x14ac:dyDescent="0.25">
      <c r="J404"/>
      <c r="K404"/>
      <c r="L404"/>
      <c r="M404"/>
      <c r="N404"/>
      <c r="O404"/>
    </row>
    <row r="405" spans="10:15" x14ac:dyDescent="0.25">
      <c r="J405"/>
      <c r="K405"/>
      <c r="L405"/>
      <c r="M405"/>
      <c r="N405"/>
      <c r="O405"/>
    </row>
    <row r="406" spans="10:15" x14ac:dyDescent="0.25">
      <c r="J406"/>
      <c r="K406"/>
      <c r="L406"/>
      <c r="M406"/>
      <c r="N406"/>
      <c r="O406"/>
    </row>
    <row r="407" spans="10:15" x14ac:dyDescent="0.25">
      <c r="J407"/>
      <c r="K407"/>
      <c r="L407"/>
      <c r="M407"/>
      <c r="N407"/>
      <c r="O407"/>
    </row>
    <row r="408" spans="10:15" x14ac:dyDescent="0.25">
      <c r="J408"/>
      <c r="K408"/>
      <c r="L408"/>
      <c r="M408"/>
      <c r="N408"/>
      <c r="O408"/>
    </row>
    <row r="409" spans="10:15" x14ac:dyDescent="0.25">
      <c r="J409"/>
      <c r="K409"/>
      <c r="L409"/>
      <c r="M409"/>
      <c r="N409"/>
      <c r="O409"/>
    </row>
    <row r="410" spans="10:15" x14ac:dyDescent="0.25">
      <c r="J410"/>
      <c r="K410"/>
      <c r="L410"/>
      <c r="M410"/>
      <c r="N410"/>
      <c r="O410"/>
    </row>
    <row r="411" spans="10:15" x14ac:dyDescent="0.25">
      <c r="J411"/>
      <c r="K411"/>
      <c r="L411"/>
      <c r="M411"/>
      <c r="N411"/>
      <c r="O411"/>
    </row>
    <row r="412" spans="10:15" x14ac:dyDescent="0.25">
      <c r="J412"/>
      <c r="K412"/>
      <c r="L412"/>
      <c r="M412"/>
      <c r="N412"/>
      <c r="O412"/>
    </row>
    <row r="413" spans="10:15" x14ac:dyDescent="0.25">
      <c r="J413"/>
      <c r="K413"/>
      <c r="L413"/>
      <c r="M413"/>
      <c r="N413"/>
      <c r="O413"/>
    </row>
    <row r="414" spans="10:15" x14ac:dyDescent="0.25">
      <c r="J414"/>
      <c r="K414"/>
      <c r="L414"/>
      <c r="M414"/>
      <c r="N414"/>
      <c r="O414"/>
    </row>
    <row r="415" spans="10:15" x14ac:dyDescent="0.25">
      <c r="J415"/>
      <c r="K415"/>
      <c r="L415"/>
      <c r="M415"/>
      <c r="N415"/>
      <c r="O415"/>
    </row>
    <row r="416" spans="10:15" x14ac:dyDescent="0.25">
      <c r="J416"/>
      <c r="K416"/>
      <c r="L416"/>
      <c r="M416"/>
      <c r="N416"/>
      <c r="O416"/>
    </row>
    <row r="417" spans="10:15" x14ac:dyDescent="0.25">
      <c r="J417"/>
      <c r="K417"/>
      <c r="L417"/>
      <c r="M417"/>
      <c r="N417"/>
      <c r="O417"/>
    </row>
    <row r="418" spans="10:15" x14ac:dyDescent="0.25">
      <c r="J418"/>
      <c r="K418"/>
      <c r="L418"/>
      <c r="M418"/>
      <c r="N418"/>
      <c r="O418"/>
    </row>
    <row r="419" spans="10:15" x14ac:dyDescent="0.25">
      <c r="J419"/>
      <c r="K419"/>
      <c r="L419"/>
      <c r="M419"/>
      <c r="N419"/>
      <c r="O419"/>
    </row>
    <row r="420" spans="10:15" x14ac:dyDescent="0.25">
      <c r="J420"/>
      <c r="K420"/>
      <c r="L420"/>
      <c r="M420"/>
      <c r="N420"/>
      <c r="O420"/>
    </row>
    <row r="421" spans="10:15" x14ac:dyDescent="0.25">
      <c r="J421"/>
      <c r="K421"/>
      <c r="L421"/>
      <c r="M421"/>
      <c r="N421"/>
      <c r="O421"/>
    </row>
    <row r="422" spans="10:15" x14ac:dyDescent="0.25">
      <c r="J422"/>
      <c r="K422"/>
      <c r="L422"/>
      <c r="M422"/>
      <c r="N422"/>
      <c r="O422"/>
    </row>
    <row r="423" spans="10:15" x14ac:dyDescent="0.25">
      <c r="J423"/>
      <c r="K423"/>
      <c r="L423"/>
      <c r="M423"/>
      <c r="N423"/>
      <c r="O423"/>
    </row>
    <row r="424" spans="10:15" x14ac:dyDescent="0.25">
      <c r="J424"/>
      <c r="K424"/>
      <c r="L424"/>
      <c r="M424"/>
      <c r="N424"/>
      <c r="O424"/>
    </row>
    <row r="425" spans="10:15" x14ac:dyDescent="0.25">
      <c r="J425"/>
      <c r="K425"/>
      <c r="L425"/>
      <c r="M425"/>
      <c r="N425"/>
      <c r="O425"/>
    </row>
    <row r="426" spans="10:15" x14ac:dyDescent="0.25">
      <c r="J426"/>
      <c r="K426"/>
      <c r="L426"/>
      <c r="M426"/>
      <c r="N426"/>
      <c r="O426"/>
    </row>
    <row r="427" spans="10:15" x14ac:dyDescent="0.25">
      <c r="J427"/>
      <c r="K427"/>
      <c r="L427"/>
      <c r="M427"/>
      <c r="N427"/>
      <c r="O427"/>
    </row>
    <row r="428" spans="10:15" x14ac:dyDescent="0.25">
      <c r="J428"/>
      <c r="K428"/>
      <c r="L428"/>
      <c r="M428"/>
      <c r="N428"/>
      <c r="O428"/>
    </row>
    <row r="429" spans="10:15" x14ac:dyDescent="0.25">
      <c r="J429"/>
      <c r="K429"/>
      <c r="L429"/>
      <c r="M429"/>
      <c r="N429"/>
      <c r="O429"/>
    </row>
    <row r="430" spans="10:15" x14ac:dyDescent="0.25">
      <c r="J430"/>
      <c r="K430"/>
      <c r="L430"/>
      <c r="M430"/>
      <c r="N430"/>
      <c r="O430"/>
    </row>
    <row r="431" spans="10:15" x14ac:dyDescent="0.25">
      <c r="J431"/>
      <c r="K431"/>
      <c r="L431"/>
      <c r="M431"/>
      <c r="N431"/>
      <c r="O431"/>
    </row>
    <row r="432" spans="10:15" x14ac:dyDescent="0.25">
      <c r="J432"/>
      <c r="K432"/>
      <c r="L432"/>
      <c r="M432"/>
      <c r="N432"/>
      <c r="O432"/>
    </row>
    <row r="433" spans="10:15" x14ac:dyDescent="0.25">
      <c r="J433"/>
      <c r="K433"/>
      <c r="L433"/>
      <c r="M433"/>
      <c r="N433"/>
      <c r="O433"/>
    </row>
    <row r="434" spans="10:15" x14ac:dyDescent="0.25">
      <c r="J434"/>
      <c r="K434"/>
      <c r="L434"/>
      <c r="M434"/>
      <c r="N434"/>
      <c r="O434"/>
    </row>
    <row r="435" spans="10:15" x14ac:dyDescent="0.25">
      <c r="J435"/>
      <c r="K435"/>
      <c r="L435"/>
      <c r="M435"/>
      <c r="N435"/>
      <c r="O435"/>
    </row>
    <row r="436" spans="10:15" x14ac:dyDescent="0.25">
      <c r="J436"/>
      <c r="K436"/>
      <c r="L436"/>
      <c r="M436"/>
      <c r="N436"/>
      <c r="O436"/>
    </row>
    <row r="437" spans="10:15" x14ac:dyDescent="0.25">
      <c r="J437"/>
      <c r="K437"/>
      <c r="L437"/>
      <c r="M437"/>
      <c r="N437"/>
      <c r="O437"/>
    </row>
    <row r="438" spans="10:15" x14ac:dyDescent="0.25">
      <c r="J438"/>
      <c r="K438"/>
      <c r="L438"/>
      <c r="M438"/>
      <c r="N438"/>
      <c r="O438"/>
    </row>
    <row r="439" spans="10:15" x14ac:dyDescent="0.25">
      <c r="J439"/>
      <c r="K439"/>
      <c r="L439"/>
      <c r="M439"/>
      <c r="N439"/>
      <c r="O439"/>
    </row>
    <row r="440" spans="10:15" x14ac:dyDescent="0.25">
      <c r="J440"/>
      <c r="K440"/>
      <c r="L440"/>
      <c r="M440"/>
      <c r="N440"/>
      <c r="O440"/>
    </row>
    <row r="441" spans="10:15" x14ac:dyDescent="0.25">
      <c r="J441"/>
      <c r="K441"/>
      <c r="L441"/>
      <c r="M441"/>
      <c r="N441"/>
      <c r="O441"/>
    </row>
    <row r="442" spans="10:15" x14ac:dyDescent="0.25">
      <c r="J442"/>
      <c r="K442"/>
      <c r="L442"/>
      <c r="M442"/>
      <c r="N442"/>
      <c r="O442"/>
    </row>
    <row r="443" spans="10:15" x14ac:dyDescent="0.25">
      <c r="J443"/>
      <c r="K443"/>
      <c r="L443"/>
      <c r="M443"/>
      <c r="N443"/>
      <c r="O443"/>
    </row>
    <row r="444" spans="10:15" x14ac:dyDescent="0.25">
      <c r="J444"/>
      <c r="K444"/>
      <c r="L444"/>
      <c r="M444"/>
      <c r="N444"/>
      <c r="O444"/>
    </row>
    <row r="445" spans="10:15" x14ac:dyDescent="0.25">
      <c r="J445"/>
      <c r="K445"/>
      <c r="L445"/>
      <c r="M445"/>
      <c r="N445"/>
      <c r="O445"/>
    </row>
    <row r="446" spans="10:15" x14ac:dyDescent="0.25">
      <c r="J446"/>
      <c r="K446"/>
      <c r="L446"/>
      <c r="M446"/>
      <c r="N446"/>
      <c r="O446"/>
    </row>
    <row r="447" spans="10:15" x14ac:dyDescent="0.25">
      <c r="J447"/>
      <c r="K447"/>
      <c r="L447"/>
      <c r="M447"/>
      <c r="N447"/>
      <c r="O447"/>
    </row>
    <row r="448" spans="10:15" x14ac:dyDescent="0.25">
      <c r="J448"/>
      <c r="K448"/>
      <c r="L448"/>
      <c r="M448"/>
      <c r="N448"/>
      <c r="O448"/>
    </row>
    <row r="449" spans="10:15" x14ac:dyDescent="0.25">
      <c r="J449"/>
      <c r="K449"/>
      <c r="L449"/>
      <c r="M449"/>
      <c r="N449"/>
      <c r="O449"/>
    </row>
    <row r="450" spans="10:15" x14ac:dyDescent="0.25">
      <c r="J450"/>
      <c r="K450"/>
      <c r="L450"/>
      <c r="M450"/>
      <c r="N450"/>
      <c r="O450"/>
    </row>
    <row r="451" spans="10:15" x14ac:dyDescent="0.25">
      <c r="J451"/>
      <c r="K451"/>
      <c r="L451"/>
      <c r="M451"/>
      <c r="N451"/>
      <c r="O451"/>
    </row>
    <row r="452" spans="10:15" x14ac:dyDescent="0.25">
      <c r="J452"/>
      <c r="K452"/>
      <c r="L452"/>
      <c r="M452"/>
      <c r="N452"/>
      <c r="O452"/>
    </row>
    <row r="453" spans="10:15" x14ac:dyDescent="0.25">
      <c r="J453"/>
      <c r="K453"/>
      <c r="L453"/>
      <c r="M453"/>
      <c r="N453"/>
      <c r="O453"/>
    </row>
    <row r="454" spans="10:15" x14ac:dyDescent="0.25">
      <c r="J454"/>
      <c r="K454"/>
      <c r="L454"/>
      <c r="M454"/>
      <c r="N454"/>
      <c r="O454"/>
    </row>
  </sheetData>
  <sortState ref="A8:J82">
    <sortCondition ref="B79"/>
  </sortState>
  <customSheetViews>
    <customSheetView guid="{358EF368-5363-4FD3-973B-B86369209388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1"/>
      <headerFooter alignWithMargins="0"/>
    </customSheetView>
    <customSheetView guid="{0F4F730E-4E96-44B2-972F-907EF6237BB3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2"/>
      <headerFooter alignWithMargins="0"/>
    </customSheetView>
    <customSheetView guid="{F6162F39-E94A-44B0-A460-1E75860E605A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3"/>
      <headerFooter alignWithMargins="0"/>
    </customSheetView>
    <customSheetView guid="{A26506CF-EE14-45CB-98D0-3C0C6A37268B}" scale="90">
      <selection activeCell="B5" sqref="B5"/>
      <rowBreaks count="1" manualBreakCount="1">
        <brk id="68" max="16383" man="1"/>
      </rowBreaks>
      <pageMargins left="0.99" right="0.95" top="1" bottom="1" header="0.5" footer="0.5"/>
      <printOptions horizontalCentered="1" verticalCentered="1"/>
      <pageSetup fitToHeight="2" orientation="portrait" horizontalDpi="4294967292" verticalDpi="180" r:id="rId4"/>
      <headerFooter alignWithMargins="0"/>
    </customSheetView>
  </customSheetViews>
  <mergeCells count="2">
    <mergeCell ref="A1:I1"/>
    <mergeCell ref="A2:I2"/>
  </mergeCells>
  <printOptions horizontalCentered="1" verticalCentered="1"/>
  <pageMargins left="0.99" right="0.95" top="1" bottom="1" header="0.5" footer="0.5"/>
  <pageSetup fitToHeight="2" orientation="portrait" horizontalDpi="4294967292" verticalDpi="180" r:id="rId5"/>
  <headerFooter alignWithMargins="0"/>
  <rowBreaks count="1" manualBreakCount="1">
    <brk id="68" max="16383" man="1"/>
  </rowBreaks>
  <legacy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-0.499984740745262"/>
  </sheetPr>
  <dimension ref="A1:N239"/>
  <sheetViews>
    <sheetView topLeftCell="A209" workbookViewId="0">
      <selection activeCell="F218" sqref="F218"/>
    </sheetView>
  </sheetViews>
  <sheetFormatPr defaultRowHeight="12.75" x14ac:dyDescent="0.2"/>
  <cols>
    <col min="1" max="1" width="8.85546875" bestFit="1" customWidth="1"/>
    <col min="2" max="2" width="13.85546875" bestFit="1" customWidth="1"/>
    <col min="3" max="3" width="13.85546875" style="84" bestFit="1" customWidth="1"/>
    <col min="4" max="5" width="13.85546875" style="84" customWidth="1"/>
    <col min="6" max="6" width="14.5703125" bestFit="1" customWidth="1"/>
    <col min="7" max="7" width="13.85546875" bestFit="1" customWidth="1"/>
    <col min="8" max="8" width="18.85546875" bestFit="1" customWidth="1"/>
    <col min="9" max="9" width="17.140625" bestFit="1" customWidth="1"/>
    <col min="10" max="10" width="16" bestFit="1" customWidth="1"/>
    <col min="11" max="11" width="13.140625" bestFit="1" customWidth="1"/>
    <col min="12" max="12" width="13.140625" customWidth="1"/>
    <col min="13" max="13" width="17.7109375" bestFit="1" customWidth="1"/>
    <col min="14" max="14" width="13.85546875" bestFit="1" customWidth="1"/>
    <col min="15" max="15" width="12" bestFit="1" customWidth="1"/>
    <col min="16" max="16" width="14.28515625" bestFit="1" customWidth="1"/>
    <col min="17" max="17" width="16.140625" bestFit="1" customWidth="1"/>
    <col min="18" max="18" width="16.28515625" bestFit="1" customWidth="1"/>
    <col min="19" max="19" width="23.140625" bestFit="1" customWidth="1"/>
    <col min="20" max="20" width="12.28515625" bestFit="1" customWidth="1"/>
    <col min="21" max="21" width="11.7109375" bestFit="1" customWidth="1"/>
    <col min="22" max="22" width="16.28515625" bestFit="1" customWidth="1"/>
    <col min="23" max="23" width="13.85546875" bestFit="1" customWidth="1"/>
    <col min="24" max="24" width="11.7109375" bestFit="1" customWidth="1"/>
    <col min="25" max="25" width="12" bestFit="1" customWidth="1"/>
    <col min="26" max="26" width="10.42578125" bestFit="1" customWidth="1"/>
    <col min="27" max="27" width="16.28515625" bestFit="1" customWidth="1"/>
    <col min="28" max="28" width="17.140625" bestFit="1" customWidth="1"/>
    <col min="29" max="29" width="11.85546875" bestFit="1" customWidth="1"/>
    <col min="30" max="30" width="16" bestFit="1" customWidth="1"/>
    <col min="31" max="31" width="14.5703125" bestFit="1" customWidth="1"/>
    <col min="32" max="32" width="11.28515625" bestFit="1" customWidth="1"/>
    <col min="33" max="33" width="16" bestFit="1" customWidth="1"/>
    <col min="34" max="34" width="18.85546875" bestFit="1" customWidth="1"/>
    <col min="35" max="35" width="12" bestFit="1" customWidth="1"/>
    <col min="36" max="36" width="11.7109375" bestFit="1" customWidth="1"/>
    <col min="37" max="37" width="16.140625" bestFit="1" customWidth="1"/>
    <col min="38" max="38" width="13" bestFit="1" customWidth="1"/>
    <col min="39" max="41" width="11.7109375" bestFit="1" customWidth="1"/>
    <col min="42" max="42" width="14.28515625" bestFit="1" customWidth="1"/>
    <col min="43" max="43" width="18" bestFit="1" customWidth="1"/>
    <col min="44" max="44" width="11.7109375" bestFit="1" customWidth="1"/>
    <col min="45" max="45" width="18.85546875" bestFit="1" customWidth="1"/>
    <col min="46" max="46" width="12.28515625" bestFit="1" customWidth="1"/>
    <col min="47" max="50" width="11.7109375" bestFit="1" customWidth="1"/>
    <col min="51" max="51" width="18.85546875" bestFit="1" customWidth="1"/>
    <col min="52" max="52" width="12.28515625" bestFit="1" customWidth="1"/>
    <col min="53" max="54" width="11.7109375" bestFit="1" customWidth="1"/>
    <col min="55" max="55" width="12.28515625" bestFit="1" customWidth="1"/>
    <col min="56" max="56" width="13.140625" bestFit="1" customWidth="1"/>
    <col min="57" max="57" width="13.85546875" bestFit="1" customWidth="1"/>
    <col min="58" max="58" width="14.28515625" bestFit="1" customWidth="1"/>
    <col min="59" max="60" width="16.140625" bestFit="1" customWidth="1"/>
    <col min="61" max="61" width="18.85546875" bestFit="1" customWidth="1"/>
    <col min="62" max="62" width="11.7109375" bestFit="1" customWidth="1"/>
    <col min="63" max="63" width="13" bestFit="1" customWidth="1"/>
    <col min="64" max="65" width="12.28515625" bestFit="1" customWidth="1"/>
    <col min="66" max="66" width="16.140625" bestFit="1" customWidth="1"/>
    <col min="67" max="67" width="12" bestFit="1" customWidth="1"/>
    <col min="68" max="68" width="11.7109375" bestFit="1" customWidth="1"/>
    <col min="69" max="69" width="16.140625" bestFit="1" customWidth="1"/>
    <col min="70" max="70" width="17.140625" bestFit="1" customWidth="1"/>
    <col min="71" max="71" width="14.28515625" bestFit="1" customWidth="1"/>
    <col min="72" max="72" width="16.140625" bestFit="1" customWidth="1"/>
    <col min="73" max="73" width="14.5703125" bestFit="1" customWidth="1"/>
    <col min="74" max="74" width="18.85546875" bestFit="1" customWidth="1"/>
    <col min="75" max="75" width="12" bestFit="1" customWidth="1"/>
    <col min="76" max="76" width="18.85546875" bestFit="1" customWidth="1"/>
    <col min="77" max="78" width="11.7109375" bestFit="1" customWidth="1"/>
    <col min="79" max="79" width="18.85546875" bestFit="1" customWidth="1"/>
    <col min="80" max="80" width="17.140625" bestFit="1" customWidth="1"/>
    <col min="81" max="81" width="13.85546875" bestFit="1" customWidth="1"/>
    <col min="82" max="82" width="14.5703125" bestFit="1" customWidth="1"/>
    <col min="83" max="83" width="13.85546875" bestFit="1" customWidth="1"/>
    <col min="84" max="84" width="18.85546875" bestFit="1" customWidth="1"/>
    <col min="85" max="85" width="17.140625" bestFit="1" customWidth="1"/>
    <col min="86" max="86" width="16" bestFit="1" customWidth="1"/>
    <col min="87" max="87" width="13.140625" bestFit="1" customWidth="1"/>
    <col min="88" max="88" width="17.7109375" bestFit="1" customWidth="1"/>
    <col min="89" max="89" width="13.85546875" bestFit="1" customWidth="1"/>
    <col min="90" max="90" width="12" bestFit="1" customWidth="1"/>
    <col min="91" max="91" width="14.28515625" bestFit="1" customWidth="1"/>
    <col min="92" max="92" width="16.140625" bestFit="1" customWidth="1"/>
    <col min="93" max="93" width="16.28515625" bestFit="1" customWidth="1"/>
  </cols>
  <sheetData>
    <row r="1" spans="1:14" ht="33.75" thickBot="1" x14ac:dyDescent="0.3">
      <c r="A1" s="50" t="s">
        <v>1</v>
      </c>
      <c r="B1" s="85" t="s">
        <v>2</v>
      </c>
      <c r="C1" s="86" t="s">
        <v>72</v>
      </c>
      <c r="D1" s="86" t="s">
        <v>73</v>
      </c>
      <c r="E1" s="86" t="s">
        <v>71</v>
      </c>
      <c r="F1" s="50" t="s">
        <v>3</v>
      </c>
      <c r="G1" s="52" t="s">
        <v>62</v>
      </c>
      <c r="H1" s="52" t="s">
        <v>63</v>
      </c>
      <c r="I1" s="50" t="s">
        <v>64</v>
      </c>
      <c r="J1" s="50" t="s">
        <v>65</v>
      </c>
      <c r="K1" s="50" t="s">
        <v>66</v>
      </c>
      <c r="L1" s="88" t="s">
        <v>74</v>
      </c>
      <c r="M1" s="53" t="s">
        <v>4</v>
      </c>
      <c r="N1" s="52" t="s">
        <v>54</v>
      </c>
    </row>
    <row r="2" spans="1:14" ht="17.25" thickTop="1" x14ac:dyDescent="0.25">
      <c r="A2" s="6">
        <v>101</v>
      </c>
      <c r="B2" s="81">
        <v>43102</v>
      </c>
      <c r="C2" s="87">
        <v>1</v>
      </c>
      <c r="D2" s="87">
        <v>2</v>
      </c>
      <c r="E2" s="87">
        <v>2017</v>
      </c>
      <c r="F2" s="6" t="s">
        <v>52</v>
      </c>
      <c r="G2" s="48">
        <v>100</v>
      </c>
      <c r="H2" s="48" t="s">
        <v>67</v>
      </c>
      <c r="I2" s="48">
        <v>5</v>
      </c>
      <c r="J2" s="48" t="s">
        <v>67</v>
      </c>
      <c r="K2" s="48">
        <v>5</v>
      </c>
      <c r="L2" s="48">
        <f>SUM(G2:K2)</f>
        <v>110</v>
      </c>
      <c r="M2" s="82">
        <f t="shared" ref="M2:M65" si="0">SUM(G2:K2)*Fee</f>
        <v>5500</v>
      </c>
      <c r="N2" s="72" t="s">
        <v>55</v>
      </c>
    </row>
    <row r="3" spans="1:14" ht="16.5" x14ac:dyDescent="0.25">
      <c r="A3" s="6">
        <v>102</v>
      </c>
      <c r="B3" s="81">
        <v>43102</v>
      </c>
      <c r="C3" s="87">
        <v>1</v>
      </c>
      <c r="D3" s="87">
        <v>2</v>
      </c>
      <c r="E3" s="87">
        <v>2017</v>
      </c>
      <c r="F3" s="6" t="s">
        <v>34</v>
      </c>
      <c r="G3" s="48" t="s">
        <v>67</v>
      </c>
      <c r="H3" s="48">
        <v>1</v>
      </c>
      <c r="I3" s="48">
        <v>1</v>
      </c>
      <c r="J3" s="48">
        <v>1</v>
      </c>
      <c r="K3" s="48">
        <v>1</v>
      </c>
      <c r="L3" s="48">
        <f t="shared" ref="L3:L66" si="1">SUM(G3:K3)</f>
        <v>4</v>
      </c>
      <c r="M3" s="82">
        <f t="shared" si="0"/>
        <v>200</v>
      </c>
      <c r="N3" s="72" t="s">
        <v>55</v>
      </c>
    </row>
    <row r="4" spans="1:14" ht="16.5" x14ac:dyDescent="0.25">
      <c r="A4" s="6">
        <v>103</v>
      </c>
      <c r="B4" s="81">
        <v>43102</v>
      </c>
      <c r="C4" s="87">
        <v>1</v>
      </c>
      <c r="D4" s="87">
        <v>2</v>
      </c>
      <c r="E4" s="87">
        <v>2017</v>
      </c>
      <c r="F4" s="6" t="s">
        <v>5</v>
      </c>
      <c r="G4" s="48">
        <v>2</v>
      </c>
      <c r="H4" s="48">
        <v>1</v>
      </c>
      <c r="I4" s="48">
        <v>1</v>
      </c>
      <c r="J4" s="48">
        <v>1</v>
      </c>
      <c r="K4" s="48">
        <v>1</v>
      </c>
      <c r="L4" s="48">
        <f t="shared" si="1"/>
        <v>6</v>
      </c>
      <c r="M4" s="82">
        <f t="shared" si="0"/>
        <v>300</v>
      </c>
      <c r="N4" s="72" t="s">
        <v>56</v>
      </c>
    </row>
    <row r="5" spans="1:14" ht="16.5" x14ac:dyDescent="0.25">
      <c r="A5" s="6">
        <v>104</v>
      </c>
      <c r="B5" s="81">
        <v>43103</v>
      </c>
      <c r="C5" s="87">
        <v>1</v>
      </c>
      <c r="D5" s="87">
        <v>3</v>
      </c>
      <c r="E5" s="87">
        <v>2017</v>
      </c>
      <c r="F5" s="6" t="s">
        <v>32</v>
      </c>
      <c r="G5" s="48">
        <v>6</v>
      </c>
      <c r="H5" s="48" t="s">
        <v>67</v>
      </c>
      <c r="I5" s="48" t="s">
        <v>67</v>
      </c>
      <c r="J5" s="48" t="s">
        <v>67</v>
      </c>
      <c r="K5" s="48" t="s">
        <v>67</v>
      </c>
      <c r="L5" s="48">
        <f t="shared" si="1"/>
        <v>6</v>
      </c>
      <c r="M5" s="82">
        <f t="shared" si="0"/>
        <v>300</v>
      </c>
      <c r="N5" s="72" t="s">
        <v>55</v>
      </c>
    </row>
    <row r="6" spans="1:14" ht="16.5" x14ac:dyDescent="0.25">
      <c r="A6" s="6">
        <v>105</v>
      </c>
      <c r="B6" s="81">
        <v>43103</v>
      </c>
      <c r="C6" s="87">
        <v>1</v>
      </c>
      <c r="D6" s="87">
        <v>3</v>
      </c>
      <c r="E6" s="87">
        <v>2017</v>
      </c>
      <c r="F6" s="6" t="s">
        <v>38</v>
      </c>
      <c r="G6" s="48">
        <v>1</v>
      </c>
      <c r="H6" s="48" t="s">
        <v>67</v>
      </c>
      <c r="I6" s="48" t="s">
        <v>67</v>
      </c>
      <c r="J6" s="48" t="s">
        <v>67</v>
      </c>
      <c r="K6" s="48" t="s">
        <v>67</v>
      </c>
      <c r="L6" s="48">
        <f t="shared" si="1"/>
        <v>1</v>
      </c>
      <c r="M6" s="82">
        <f t="shared" si="0"/>
        <v>50</v>
      </c>
      <c r="N6" s="72" t="s">
        <v>55</v>
      </c>
    </row>
    <row r="7" spans="1:14" ht="16.5" x14ac:dyDescent="0.25">
      <c r="A7" s="6">
        <v>106</v>
      </c>
      <c r="B7" s="81">
        <v>43103</v>
      </c>
      <c r="C7" s="87">
        <v>1</v>
      </c>
      <c r="D7" s="87">
        <v>3</v>
      </c>
      <c r="E7" s="87">
        <v>2017</v>
      </c>
      <c r="F7" s="6" t="s">
        <v>35</v>
      </c>
      <c r="G7" s="48">
        <v>12</v>
      </c>
      <c r="H7" s="48">
        <v>10</v>
      </c>
      <c r="I7" s="48">
        <v>12</v>
      </c>
      <c r="J7" s="48">
        <v>5</v>
      </c>
      <c r="K7" s="48">
        <v>5</v>
      </c>
      <c r="L7" s="48">
        <f t="shared" si="1"/>
        <v>44</v>
      </c>
      <c r="M7" s="82">
        <f t="shared" si="0"/>
        <v>2200</v>
      </c>
      <c r="N7" s="72" t="s">
        <v>56</v>
      </c>
    </row>
    <row r="8" spans="1:14" ht="16.5" x14ac:dyDescent="0.25">
      <c r="A8" s="6">
        <v>107</v>
      </c>
      <c r="B8" s="81">
        <v>43103</v>
      </c>
      <c r="C8" s="87">
        <v>1</v>
      </c>
      <c r="D8" s="87">
        <v>3</v>
      </c>
      <c r="E8" s="87">
        <v>2017</v>
      </c>
      <c r="F8" s="6" t="s">
        <v>37</v>
      </c>
      <c r="G8" s="48">
        <v>1</v>
      </c>
      <c r="H8" s="48">
        <v>1</v>
      </c>
      <c r="I8" s="48" t="s">
        <v>67</v>
      </c>
      <c r="J8" s="48">
        <v>1</v>
      </c>
      <c r="K8" s="48" t="s">
        <v>67</v>
      </c>
      <c r="L8" s="48">
        <f t="shared" si="1"/>
        <v>3</v>
      </c>
      <c r="M8" s="82">
        <f t="shared" si="0"/>
        <v>150</v>
      </c>
      <c r="N8" s="72" t="s">
        <v>55</v>
      </c>
    </row>
    <row r="9" spans="1:14" ht="16.5" x14ac:dyDescent="0.25">
      <c r="A9" s="6">
        <v>108</v>
      </c>
      <c r="B9" s="81">
        <v>43103</v>
      </c>
      <c r="C9" s="87">
        <v>1</v>
      </c>
      <c r="D9" s="87">
        <v>3</v>
      </c>
      <c r="E9" s="87">
        <v>2017</v>
      </c>
      <c r="F9" s="6" t="s">
        <v>36</v>
      </c>
      <c r="G9" s="48">
        <v>4</v>
      </c>
      <c r="H9" s="48" t="s">
        <v>67</v>
      </c>
      <c r="I9" s="48" t="s">
        <v>67</v>
      </c>
      <c r="J9" s="48" t="s">
        <v>67</v>
      </c>
      <c r="K9" s="48" t="s">
        <v>67</v>
      </c>
      <c r="L9" s="48">
        <f t="shared" si="1"/>
        <v>4</v>
      </c>
      <c r="M9" s="82">
        <f t="shared" si="0"/>
        <v>200</v>
      </c>
      <c r="N9" s="72" t="s">
        <v>56</v>
      </c>
    </row>
    <row r="10" spans="1:14" ht="16.5" x14ac:dyDescent="0.25">
      <c r="A10" s="6">
        <v>109</v>
      </c>
      <c r="B10" s="81">
        <v>43104</v>
      </c>
      <c r="C10" s="87">
        <v>1</v>
      </c>
      <c r="D10" s="87">
        <v>4</v>
      </c>
      <c r="E10" s="87">
        <v>2017</v>
      </c>
      <c r="F10" s="6" t="s">
        <v>52</v>
      </c>
      <c r="G10" s="48" t="s">
        <v>67</v>
      </c>
      <c r="H10" s="48">
        <v>7</v>
      </c>
      <c r="I10" s="48">
        <v>5</v>
      </c>
      <c r="J10" s="48" t="s">
        <v>67</v>
      </c>
      <c r="K10" s="48">
        <v>5</v>
      </c>
      <c r="L10" s="48">
        <f t="shared" si="1"/>
        <v>17</v>
      </c>
      <c r="M10" s="82">
        <f t="shared" si="0"/>
        <v>850</v>
      </c>
      <c r="N10" s="72" t="s">
        <v>55</v>
      </c>
    </row>
    <row r="11" spans="1:14" ht="16.5" x14ac:dyDescent="0.25">
      <c r="A11" s="6">
        <v>110</v>
      </c>
      <c r="B11" s="81">
        <v>43105</v>
      </c>
      <c r="C11" s="87">
        <v>1</v>
      </c>
      <c r="D11" s="87">
        <v>5</v>
      </c>
      <c r="E11" s="87">
        <v>2017</v>
      </c>
      <c r="F11" s="6" t="s">
        <v>39</v>
      </c>
      <c r="G11" s="48">
        <v>1</v>
      </c>
      <c r="H11" s="48">
        <v>1</v>
      </c>
      <c r="I11" s="48">
        <v>3</v>
      </c>
      <c r="J11" s="48" t="s">
        <v>67</v>
      </c>
      <c r="K11" s="48" t="s">
        <v>67</v>
      </c>
      <c r="L11" s="48">
        <f t="shared" si="1"/>
        <v>5</v>
      </c>
      <c r="M11" s="82">
        <f t="shared" si="0"/>
        <v>250</v>
      </c>
      <c r="N11" s="72" t="s">
        <v>56</v>
      </c>
    </row>
    <row r="12" spans="1:14" ht="16.5" x14ac:dyDescent="0.25">
      <c r="A12" s="6">
        <v>111</v>
      </c>
      <c r="B12" s="81">
        <v>43105</v>
      </c>
      <c r="C12" s="87">
        <v>1</v>
      </c>
      <c r="D12" s="87">
        <v>5</v>
      </c>
      <c r="E12" s="87">
        <v>2017</v>
      </c>
      <c r="F12" s="6" t="s">
        <v>49</v>
      </c>
      <c r="G12" s="48">
        <v>3</v>
      </c>
      <c r="H12" s="48" t="s">
        <v>67</v>
      </c>
      <c r="I12" s="48">
        <v>1</v>
      </c>
      <c r="J12" s="48" t="s">
        <v>67</v>
      </c>
      <c r="K12" s="48">
        <v>1</v>
      </c>
      <c r="L12" s="48">
        <f t="shared" si="1"/>
        <v>5</v>
      </c>
      <c r="M12" s="82">
        <f t="shared" si="0"/>
        <v>250</v>
      </c>
      <c r="N12" s="72" t="s">
        <v>55</v>
      </c>
    </row>
    <row r="13" spans="1:14" ht="16.5" x14ac:dyDescent="0.25">
      <c r="A13" s="6">
        <v>112</v>
      </c>
      <c r="B13" s="81">
        <v>43105</v>
      </c>
      <c r="C13" s="87">
        <v>1</v>
      </c>
      <c r="D13" s="87">
        <v>5</v>
      </c>
      <c r="E13" s="87">
        <v>2017</v>
      </c>
      <c r="F13" s="6" t="s">
        <v>40</v>
      </c>
      <c r="G13" s="48">
        <v>1</v>
      </c>
      <c r="H13" s="48">
        <v>1</v>
      </c>
      <c r="I13" s="48">
        <v>6</v>
      </c>
      <c r="J13" s="48">
        <v>1</v>
      </c>
      <c r="K13" s="48">
        <v>6</v>
      </c>
      <c r="L13" s="48">
        <f t="shared" si="1"/>
        <v>15</v>
      </c>
      <c r="M13" s="82">
        <f t="shared" si="0"/>
        <v>750</v>
      </c>
      <c r="N13" s="72" t="s">
        <v>55</v>
      </c>
    </row>
    <row r="14" spans="1:14" ht="16.5" x14ac:dyDescent="0.25">
      <c r="A14" s="6">
        <v>113</v>
      </c>
      <c r="B14" s="81">
        <v>43105</v>
      </c>
      <c r="C14" s="87">
        <v>1</v>
      </c>
      <c r="D14" s="87">
        <v>5</v>
      </c>
      <c r="E14" s="87">
        <v>2017</v>
      </c>
      <c r="F14" s="6" t="s">
        <v>41</v>
      </c>
      <c r="G14" s="48">
        <v>10</v>
      </c>
      <c r="H14" s="48" t="s">
        <v>67</v>
      </c>
      <c r="I14" s="48">
        <v>3</v>
      </c>
      <c r="J14" s="48" t="s">
        <v>67</v>
      </c>
      <c r="K14" s="48">
        <v>3</v>
      </c>
      <c r="L14" s="48">
        <f t="shared" si="1"/>
        <v>16</v>
      </c>
      <c r="M14" s="82">
        <f t="shared" si="0"/>
        <v>800</v>
      </c>
      <c r="N14" s="72" t="s">
        <v>55</v>
      </c>
    </row>
    <row r="15" spans="1:14" ht="16.5" x14ac:dyDescent="0.25">
      <c r="A15" s="6">
        <v>114</v>
      </c>
      <c r="B15" s="81">
        <v>43106</v>
      </c>
      <c r="C15" s="87">
        <v>1</v>
      </c>
      <c r="D15" s="87">
        <v>6</v>
      </c>
      <c r="E15" s="87">
        <v>2017</v>
      </c>
      <c r="F15" s="6" t="s">
        <v>44</v>
      </c>
      <c r="G15" s="48">
        <v>25</v>
      </c>
      <c r="H15" s="48">
        <v>50</v>
      </c>
      <c r="I15" s="48">
        <v>5</v>
      </c>
      <c r="J15" s="48">
        <v>20</v>
      </c>
      <c r="K15" s="48" t="s">
        <v>67</v>
      </c>
      <c r="L15" s="48">
        <f t="shared" si="1"/>
        <v>100</v>
      </c>
      <c r="M15" s="82">
        <f t="shared" si="0"/>
        <v>5000</v>
      </c>
      <c r="N15" s="72" t="s">
        <v>56</v>
      </c>
    </row>
    <row r="16" spans="1:14" ht="16.5" x14ac:dyDescent="0.25">
      <c r="A16" s="6">
        <v>115</v>
      </c>
      <c r="B16" s="81">
        <v>43106</v>
      </c>
      <c r="C16" s="87">
        <v>1</v>
      </c>
      <c r="D16" s="87">
        <v>6</v>
      </c>
      <c r="E16" s="87">
        <v>2017</v>
      </c>
      <c r="F16" s="6" t="s">
        <v>42</v>
      </c>
      <c r="G16" s="48">
        <v>2</v>
      </c>
      <c r="H16" s="48" t="s">
        <v>67</v>
      </c>
      <c r="I16" s="48" t="s">
        <v>67</v>
      </c>
      <c r="J16" s="48">
        <v>6</v>
      </c>
      <c r="K16" s="48">
        <v>8</v>
      </c>
      <c r="L16" s="48">
        <f t="shared" si="1"/>
        <v>16</v>
      </c>
      <c r="M16" s="82">
        <f t="shared" si="0"/>
        <v>800</v>
      </c>
      <c r="N16" s="72" t="s">
        <v>55</v>
      </c>
    </row>
    <row r="17" spans="1:14" ht="16.5" x14ac:dyDescent="0.25">
      <c r="A17" s="6">
        <v>116</v>
      </c>
      <c r="B17" s="81">
        <v>43106</v>
      </c>
      <c r="C17" s="87">
        <v>1</v>
      </c>
      <c r="D17" s="87">
        <v>6</v>
      </c>
      <c r="E17" s="87">
        <v>2017</v>
      </c>
      <c r="F17" s="6" t="s">
        <v>33</v>
      </c>
      <c r="G17" s="48" t="s">
        <v>67</v>
      </c>
      <c r="H17" s="48">
        <v>25</v>
      </c>
      <c r="I17" s="48" t="s">
        <v>67</v>
      </c>
      <c r="J17" s="48">
        <v>25</v>
      </c>
      <c r="K17" s="48" t="s">
        <v>67</v>
      </c>
      <c r="L17" s="48">
        <f t="shared" si="1"/>
        <v>50</v>
      </c>
      <c r="M17" s="82">
        <f t="shared" si="0"/>
        <v>2500</v>
      </c>
      <c r="N17" s="72" t="s">
        <v>55</v>
      </c>
    </row>
    <row r="18" spans="1:14" ht="16.5" x14ac:dyDescent="0.25">
      <c r="A18" s="6">
        <v>117</v>
      </c>
      <c r="B18" s="81">
        <v>43106</v>
      </c>
      <c r="C18" s="87">
        <v>1</v>
      </c>
      <c r="D18" s="87">
        <v>6</v>
      </c>
      <c r="E18" s="87">
        <v>2017</v>
      </c>
      <c r="F18" s="6" t="s">
        <v>41</v>
      </c>
      <c r="G18" s="48">
        <v>9</v>
      </c>
      <c r="H18" s="48">
        <v>6</v>
      </c>
      <c r="I18" s="48">
        <v>9</v>
      </c>
      <c r="J18" s="48">
        <v>6</v>
      </c>
      <c r="K18" s="48">
        <v>9</v>
      </c>
      <c r="L18" s="48">
        <f t="shared" si="1"/>
        <v>39</v>
      </c>
      <c r="M18" s="82">
        <f t="shared" si="0"/>
        <v>1950</v>
      </c>
      <c r="N18" s="72" t="s">
        <v>56</v>
      </c>
    </row>
    <row r="19" spans="1:14" ht="16.5" x14ac:dyDescent="0.25">
      <c r="A19" s="6">
        <v>118</v>
      </c>
      <c r="B19" s="81">
        <v>43106</v>
      </c>
      <c r="C19" s="87">
        <v>1</v>
      </c>
      <c r="D19" s="87">
        <v>6</v>
      </c>
      <c r="E19" s="87">
        <v>2017</v>
      </c>
      <c r="F19" s="6" t="s">
        <v>43</v>
      </c>
      <c r="G19" s="48">
        <v>1</v>
      </c>
      <c r="H19" s="48" t="s">
        <v>67</v>
      </c>
      <c r="I19" s="48">
        <v>1</v>
      </c>
      <c r="J19" s="48">
        <v>3</v>
      </c>
      <c r="K19" s="48">
        <v>1</v>
      </c>
      <c r="L19" s="48">
        <f t="shared" si="1"/>
        <v>6</v>
      </c>
      <c r="M19" s="82">
        <f t="shared" si="0"/>
        <v>300</v>
      </c>
      <c r="N19" s="72" t="s">
        <v>55</v>
      </c>
    </row>
    <row r="20" spans="1:14" ht="16.5" x14ac:dyDescent="0.25">
      <c r="A20" s="6">
        <v>119</v>
      </c>
      <c r="B20" s="81">
        <v>43107</v>
      </c>
      <c r="C20" s="87">
        <v>1</v>
      </c>
      <c r="D20" s="87">
        <v>7</v>
      </c>
      <c r="E20" s="87">
        <v>2017</v>
      </c>
      <c r="F20" s="6" t="s">
        <v>51</v>
      </c>
      <c r="G20" s="48" t="s">
        <v>67</v>
      </c>
      <c r="H20" s="48" t="s">
        <v>67</v>
      </c>
      <c r="I20" s="48">
        <v>10</v>
      </c>
      <c r="J20" s="48" t="s">
        <v>67</v>
      </c>
      <c r="K20" s="48">
        <v>10</v>
      </c>
      <c r="L20" s="48">
        <f t="shared" si="1"/>
        <v>20</v>
      </c>
      <c r="M20" s="82">
        <f t="shared" si="0"/>
        <v>1000</v>
      </c>
      <c r="N20" s="72" t="s">
        <v>55</v>
      </c>
    </row>
    <row r="21" spans="1:14" ht="16.5" x14ac:dyDescent="0.25">
      <c r="A21" s="6">
        <v>120</v>
      </c>
      <c r="B21" s="81">
        <v>43107</v>
      </c>
      <c r="C21" s="87">
        <v>1</v>
      </c>
      <c r="D21" s="87">
        <v>7</v>
      </c>
      <c r="E21" s="87">
        <v>2017</v>
      </c>
      <c r="F21" s="6" t="s">
        <v>39</v>
      </c>
      <c r="G21" s="48">
        <v>1</v>
      </c>
      <c r="H21" s="48">
        <v>2</v>
      </c>
      <c r="I21" s="48" t="s">
        <v>67</v>
      </c>
      <c r="J21" s="48">
        <v>2</v>
      </c>
      <c r="K21" s="48" t="s">
        <v>67</v>
      </c>
      <c r="L21" s="48">
        <f t="shared" si="1"/>
        <v>5</v>
      </c>
      <c r="M21" s="82">
        <f t="shared" si="0"/>
        <v>250</v>
      </c>
      <c r="N21" s="72" t="s">
        <v>55</v>
      </c>
    </row>
    <row r="22" spans="1:14" ht="16.5" x14ac:dyDescent="0.25">
      <c r="A22" s="6">
        <v>121</v>
      </c>
      <c r="B22" s="81">
        <v>43107</v>
      </c>
      <c r="C22" s="87">
        <v>1</v>
      </c>
      <c r="D22" s="87">
        <v>7</v>
      </c>
      <c r="E22" s="87">
        <v>2017</v>
      </c>
      <c r="F22" s="6" t="s">
        <v>33</v>
      </c>
      <c r="G22" s="48">
        <v>5</v>
      </c>
      <c r="H22" s="48">
        <v>3</v>
      </c>
      <c r="I22" s="48" t="s">
        <v>67</v>
      </c>
      <c r="J22" s="48">
        <v>3</v>
      </c>
      <c r="K22" s="48" t="s">
        <v>67</v>
      </c>
      <c r="L22" s="48">
        <f t="shared" si="1"/>
        <v>11</v>
      </c>
      <c r="M22" s="82">
        <f t="shared" si="0"/>
        <v>550</v>
      </c>
      <c r="N22" s="72" t="s">
        <v>55</v>
      </c>
    </row>
    <row r="23" spans="1:14" ht="16.5" x14ac:dyDescent="0.25">
      <c r="A23" s="6">
        <v>122</v>
      </c>
      <c r="B23" s="81">
        <v>43107</v>
      </c>
      <c r="C23" s="87">
        <v>1</v>
      </c>
      <c r="D23" s="87">
        <v>7</v>
      </c>
      <c r="E23" s="87">
        <v>2017</v>
      </c>
      <c r="F23" s="6" t="s">
        <v>41</v>
      </c>
      <c r="G23" s="48">
        <v>32</v>
      </c>
      <c r="H23" s="48">
        <v>33</v>
      </c>
      <c r="I23" s="48">
        <v>15</v>
      </c>
      <c r="J23" s="48">
        <v>2</v>
      </c>
      <c r="K23" s="48">
        <v>2</v>
      </c>
      <c r="L23" s="48">
        <f t="shared" si="1"/>
        <v>84</v>
      </c>
      <c r="M23" s="82">
        <f t="shared" si="0"/>
        <v>4200</v>
      </c>
      <c r="N23" s="72" t="s">
        <v>56</v>
      </c>
    </row>
    <row r="24" spans="1:14" ht="16.5" x14ac:dyDescent="0.25">
      <c r="A24" s="6">
        <v>123</v>
      </c>
      <c r="B24" s="81">
        <v>43108</v>
      </c>
      <c r="C24" s="87">
        <v>1</v>
      </c>
      <c r="D24" s="87">
        <v>8</v>
      </c>
      <c r="E24" s="87">
        <v>2017</v>
      </c>
      <c r="F24" s="6" t="s">
        <v>38</v>
      </c>
      <c r="G24" s="48" t="s">
        <v>67</v>
      </c>
      <c r="H24" s="48" t="s">
        <v>67</v>
      </c>
      <c r="I24" s="48">
        <v>5</v>
      </c>
      <c r="J24" s="48" t="s">
        <v>67</v>
      </c>
      <c r="K24" s="48">
        <v>5</v>
      </c>
      <c r="L24" s="48">
        <f t="shared" si="1"/>
        <v>10</v>
      </c>
      <c r="M24" s="82">
        <f t="shared" si="0"/>
        <v>500</v>
      </c>
      <c r="N24" s="72" t="s">
        <v>55</v>
      </c>
    </row>
    <row r="25" spans="1:14" ht="16.5" x14ac:dyDescent="0.25">
      <c r="A25" s="6">
        <v>124</v>
      </c>
      <c r="B25" s="81">
        <v>43108</v>
      </c>
      <c r="C25" s="87">
        <v>1</v>
      </c>
      <c r="D25" s="87">
        <v>8</v>
      </c>
      <c r="E25" s="87">
        <v>2017</v>
      </c>
      <c r="F25" s="6" t="s">
        <v>29</v>
      </c>
      <c r="G25" s="48">
        <v>8</v>
      </c>
      <c r="H25" s="48">
        <v>2</v>
      </c>
      <c r="I25" s="48">
        <v>4</v>
      </c>
      <c r="J25" s="48">
        <v>2</v>
      </c>
      <c r="K25" s="48">
        <v>4</v>
      </c>
      <c r="L25" s="48">
        <f t="shared" si="1"/>
        <v>20</v>
      </c>
      <c r="M25" s="82">
        <f t="shared" si="0"/>
        <v>1000</v>
      </c>
      <c r="N25" s="72" t="s">
        <v>56</v>
      </c>
    </row>
    <row r="26" spans="1:14" ht="16.5" x14ac:dyDescent="0.25">
      <c r="A26" s="6">
        <v>125</v>
      </c>
      <c r="B26" s="81">
        <v>43108</v>
      </c>
      <c r="C26" s="87">
        <v>1</v>
      </c>
      <c r="D26" s="87">
        <v>8</v>
      </c>
      <c r="E26" s="87">
        <v>2017</v>
      </c>
      <c r="F26" s="6" t="s">
        <v>30</v>
      </c>
      <c r="G26" s="48" t="s">
        <v>67</v>
      </c>
      <c r="H26" s="48">
        <v>1</v>
      </c>
      <c r="I26" s="48" t="s">
        <v>67</v>
      </c>
      <c r="J26" s="48">
        <v>1</v>
      </c>
      <c r="K26" s="48" t="s">
        <v>67</v>
      </c>
      <c r="L26" s="48">
        <f t="shared" si="1"/>
        <v>2</v>
      </c>
      <c r="M26" s="82">
        <f t="shared" si="0"/>
        <v>100</v>
      </c>
      <c r="N26" s="72" t="s">
        <v>56</v>
      </c>
    </row>
    <row r="27" spans="1:14" ht="16.5" x14ac:dyDescent="0.25">
      <c r="A27" s="6">
        <v>126</v>
      </c>
      <c r="B27" s="81">
        <v>43109</v>
      </c>
      <c r="C27" s="87">
        <v>1</v>
      </c>
      <c r="D27" s="87">
        <v>9</v>
      </c>
      <c r="E27" s="87">
        <v>2017</v>
      </c>
      <c r="F27" s="6" t="s">
        <v>6</v>
      </c>
      <c r="G27" s="48">
        <v>48</v>
      </c>
      <c r="H27" s="48">
        <v>30</v>
      </c>
      <c r="I27" s="48">
        <v>39</v>
      </c>
      <c r="J27" s="48">
        <v>2</v>
      </c>
      <c r="K27" s="48" t="s">
        <v>67</v>
      </c>
      <c r="L27" s="48">
        <f t="shared" si="1"/>
        <v>119</v>
      </c>
      <c r="M27" s="82">
        <f t="shared" si="0"/>
        <v>5950</v>
      </c>
      <c r="N27" s="72" t="s">
        <v>56</v>
      </c>
    </row>
    <row r="28" spans="1:14" ht="16.5" x14ac:dyDescent="0.25">
      <c r="A28" s="6">
        <v>127</v>
      </c>
      <c r="B28" s="81">
        <v>43109</v>
      </c>
      <c r="C28" s="87">
        <v>1</v>
      </c>
      <c r="D28" s="87">
        <v>9</v>
      </c>
      <c r="E28" s="87">
        <v>2017</v>
      </c>
      <c r="F28" s="6" t="s">
        <v>31</v>
      </c>
      <c r="G28" s="48">
        <v>1</v>
      </c>
      <c r="H28" s="48">
        <v>1</v>
      </c>
      <c r="I28" s="48" t="s">
        <v>67</v>
      </c>
      <c r="J28" s="48">
        <v>1</v>
      </c>
      <c r="K28" s="48" t="s">
        <v>67</v>
      </c>
      <c r="L28" s="48">
        <f t="shared" si="1"/>
        <v>3</v>
      </c>
      <c r="M28" s="82">
        <f t="shared" si="0"/>
        <v>150</v>
      </c>
      <c r="N28" s="72" t="s">
        <v>56</v>
      </c>
    </row>
    <row r="29" spans="1:14" ht="16.5" x14ac:dyDescent="0.25">
      <c r="A29" s="6">
        <v>128</v>
      </c>
      <c r="B29" s="81">
        <v>43109</v>
      </c>
      <c r="C29" s="87">
        <v>1</v>
      </c>
      <c r="D29" s="87">
        <v>9</v>
      </c>
      <c r="E29" s="87">
        <v>2017</v>
      </c>
      <c r="F29" s="6" t="s">
        <v>30</v>
      </c>
      <c r="G29" s="48">
        <v>100</v>
      </c>
      <c r="H29" s="48" t="s">
        <v>67</v>
      </c>
      <c r="I29" s="48" t="s">
        <v>67</v>
      </c>
      <c r="J29" s="48" t="s">
        <v>67</v>
      </c>
      <c r="K29" s="48" t="s">
        <v>67</v>
      </c>
      <c r="L29" s="48">
        <f t="shared" si="1"/>
        <v>100</v>
      </c>
      <c r="M29" s="82">
        <f t="shared" si="0"/>
        <v>5000</v>
      </c>
      <c r="N29" s="72" t="s">
        <v>55</v>
      </c>
    </row>
    <row r="30" spans="1:14" ht="16.5" x14ac:dyDescent="0.25">
      <c r="A30" s="6">
        <v>129</v>
      </c>
      <c r="B30" s="81">
        <v>43110</v>
      </c>
      <c r="C30" s="87">
        <v>1</v>
      </c>
      <c r="D30" s="87">
        <v>10</v>
      </c>
      <c r="E30" s="87">
        <v>2017</v>
      </c>
      <c r="F30" s="6" t="s">
        <v>32</v>
      </c>
      <c r="G30" s="48">
        <v>2</v>
      </c>
      <c r="H30" s="48" t="s">
        <v>67</v>
      </c>
      <c r="I30" s="48">
        <v>1</v>
      </c>
      <c r="J30" s="48" t="s">
        <v>67</v>
      </c>
      <c r="K30" s="48">
        <v>1</v>
      </c>
      <c r="L30" s="48">
        <f t="shared" si="1"/>
        <v>4</v>
      </c>
      <c r="M30" s="82">
        <f t="shared" si="0"/>
        <v>200</v>
      </c>
      <c r="N30" s="72" t="s">
        <v>56</v>
      </c>
    </row>
    <row r="31" spans="1:14" ht="16.5" x14ac:dyDescent="0.25">
      <c r="A31" s="6">
        <v>130</v>
      </c>
      <c r="B31" s="81">
        <v>43110</v>
      </c>
      <c r="C31" s="87">
        <v>1</v>
      </c>
      <c r="D31" s="87">
        <v>10</v>
      </c>
      <c r="E31" s="87">
        <v>2017</v>
      </c>
      <c r="F31" s="6" t="s">
        <v>39</v>
      </c>
      <c r="G31" s="48" t="s">
        <v>67</v>
      </c>
      <c r="H31" s="48">
        <v>25</v>
      </c>
      <c r="I31" s="48">
        <v>25</v>
      </c>
      <c r="J31" s="48">
        <v>25</v>
      </c>
      <c r="K31" s="48">
        <v>25</v>
      </c>
      <c r="L31" s="48">
        <f t="shared" si="1"/>
        <v>100</v>
      </c>
      <c r="M31" s="82">
        <f t="shared" si="0"/>
        <v>5000</v>
      </c>
      <c r="N31" s="72" t="s">
        <v>55</v>
      </c>
    </row>
    <row r="32" spans="1:14" ht="16.5" x14ac:dyDescent="0.25">
      <c r="A32" s="6">
        <v>131</v>
      </c>
      <c r="B32" s="81">
        <v>43111</v>
      </c>
      <c r="C32" s="87">
        <v>1</v>
      </c>
      <c r="D32" s="87">
        <v>11</v>
      </c>
      <c r="E32" s="87">
        <v>2017</v>
      </c>
      <c r="F32" s="6" t="s">
        <v>45</v>
      </c>
      <c r="G32" s="48">
        <v>3</v>
      </c>
      <c r="H32" s="48">
        <v>3</v>
      </c>
      <c r="I32" s="48">
        <v>10</v>
      </c>
      <c r="J32" s="48">
        <v>3</v>
      </c>
      <c r="K32" s="48">
        <v>10</v>
      </c>
      <c r="L32" s="48">
        <f t="shared" si="1"/>
        <v>29</v>
      </c>
      <c r="M32" s="82">
        <f t="shared" si="0"/>
        <v>1450</v>
      </c>
      <c r="N32" s="72" t="s">
        <v>55</v>
      </c>
    </row>
    <row r="33" spans="1:14" ht="16.5" x14ac:dyDescent="0.25">
      <c r="A33" s="6">
        <v>132</v>
      </c>
      <c r="B33" s="81">
        <v>43112</v>
      </c>
      <c r="C33" s="87">
        <v>1</v>
      </c>
      <c r="D33" s="87">
        <v>12</v>
      </c>
      <c r="E33" s="87">
        <v>2017</v>
      </c>
      <c r="F33" s="6" t="s">
        <v>40</v>
      </c>
      <c r="G33" s="48">
        <v>30</v>
      </c>
      <c r="H33" s="48">
        <v>50</v>
      </c>
      <c r="I33" s="48" t="s">
        <v>67</v>
      </c>
      <c r="J33" s="48">
        <v>50</v>
      </c>
      <c r="K33" s="48" t="s">
        <v>67</v>
      </c>
      <c r="L33" s="48">
        <f t="shared" si="1"/>
        <v>130</v>
      </c>
      <c r="M33" s="82">
        <f t="shared" si="0"/>
        <v>6500</v>
      </c>
      <c r="N33" s="72" t="s">
        <v>55</v>
      </c>
    </row>
    <row r="34" spans="1:14" ht="16.5" x14ac:dyDescent="0.25">
      <c r="A34" s="6">
        <v>133</v>
      </c>
      <c r="B34" s="81">
        <v>43113</v>
      </c>
      <c r="C34" s="87">
        <v>1</v>
      </c>
      <c r="D34" s="87">
        <v>13</v>
      </c>
      <c r="E34" s="87">
        <v>2017</v>
      </c>
      <c r="F34" s="6" t="s">
        <v>50</v>
      </c>
      <c r="G34" s="48">
        <v>5</v>
      </c>
      <c r="H34" s="48">
        <v>1</v>
      </c>
      <c r="I34" s="48">
        <v>4</v>
      </c>
      <c r="J34" s="48">
        <v>1</v>
      </c>
      <c r="K34" s="48">
        <v>4</v>
      </c>
      <c r="L34" s="48">
        <f t="shared" si="1"/>
        <v>15</v>
      </c>
      <c r="M34" s="82">
        <f t="shared" si="0"/>
        <v>750</v>
      </c>
      <c r="N34" s="72" t="s">
        <v>55</v>
      </c>
    </row>
    <row r="35" spans="1:14" ht="16.5" x14ac:dyDescent="0.25">
      <c r="A35" s="6">
        <v>134</v>
      </c>
      <c r="B35" s="81">
        <v>43114</v>
      </c>
      <c r="C35" s="87">
        <v>1</v>
      </c>
      <c r="D35" s="87">
        <v>14</v>
      </c>
      <c r="E35" s="87">
        <v>2017</v>
      </c>
      <c r="F35" s="6" t="s">
        <v>51</v>
      </c>
      <c r="G35" s="48">
        <v>50</v>
      </c>
      <c r="H35" s="48">
        <v>20</v>
      </c>
      <c r="I35" s="48" t="s">
        <v>67</v>
      </c>
      <c r="J35" s="48">
        <v>10</v>
      </c>
      <c r="K35" s="48" t="s">
        <v>67</v>
      </c>
      <c r="L35" s="48">
        <f t="shared" si="1"/>
        <v>80</v>
      </c>
      <c r="M35" s="82">
        <f t="shared" si="0"/>
        <v>4000</v>
      </c>
      <c r="N35" s="72" t="s">
        <v>55</v>
      </c>
    </row>
    <row r="36" spans="1:14" ht="16.5" x14ac:dyDescent="0.25">
      <c r="A36" s="6">
        <v>135</v>
      </c>
      <c r="B36" s="81">
        <v>43114</v>
      </c>
      <c r="C36" s="87">
        <v>1</v>
      </c>
      <c r="D36" s="87">
        <v>14</v>
      </c>
      <c r="E36" s="87">
        <v>2017</v>
      </c>
      <c r="F36" s="6" t="s">
        <v>33</v>
      </c>
      <c r="G36" s="48" t="s">
        <v>67</v>
      </c>
      <c r="H36" s="48">
        <v>2</v>
      </c>
      <c r="I36" s="48" t="s">
        <v>67</v>
      </c>
      <c r="J36" s="48">
        <v>2</v>
      </c>
      <c r="K36" s="48" t="s">
        <v>67</v>
      </c>
      <c r="L36" s="48">
        <f t="shared" si="1"/>
        <v>4</v>
      </c>
      <c r="M36" s="82">
        <f t="shared" si="0"/>
        <v>200</v>
      </c>
      <c r="N36" s="72" t="s">
        <v>56</v>
      </c>
    </row>
    <row r="37" spans="1:14" ht="16.5" x14ac:dyDescent="0.25">
      <c r="A37" s="6">
        <v>136</v>
      </c>
      <c r="B37" s="81">
        <v>43115</v>
      </c>
      <c r="C37" s="87">
        <v>1</v>
      </c>
      <c r="D37" s="87">
        <v>15</v>
      </c>
      <c r="E37" s="87">
        <v>2017</v>
      </c>
      <c r="F37" s="6" t="s">
        <v>31</v>
      </c>
      <c r="G37" s="48">
        <v>3</v>
      </c>
      <c r="H37" s="48">
        <v>2</v>
      </c>
      <c r="I37" s="48">
        <v>4</v>
      </c>
      <c r="J37" s="48">
        <v>2</v>
      </c>
      <c r="K37" s="48">
        <v>4</v>
      </c>
      <c r="L37" s="48">
        <f t="shared" si="1"/>
        <v>15</v>
      </c>
      <c r="M37" s="82">
        <f t="shared" si="0"/>
        <v>750</v>
      </c>
      <c r="N37" s="72" t="s">
        <v>55</v>
      </c>
    </row>
    <row r="38" spans="1:14" ht="16.5" x14ac:dyDescent="0.25">
      <c r="A38" s="6">
        <v>137</v>
      </c>
      <c r="B38" s="81">
        <v>43115</v>
      </c>
      <c r="C38" s="87">
        <v>1</v>
      </c>
      <c r="D38" s="87">
        <v>15</v>
      </c>
      <c r="E38" s="87">
        <v>2017</v>
      </c>
      <c r="F38" s="6" t="s">
        <v>49</v>
      </c>
      <c r="G38" s="48">
        <v>10</v>
      </c>
      <c r="H38" s="48" t="s">
        <v>67</v>
      </c>
      <c r="I38" s="48">
        <v>1</v>
      </c>
      <c r="J38" s="48" t="s">
        <v>67</v>
      </c>
      <c r="K38" s="48">
        <v>1</v>
      </c>
      <c r="L38" s="48">
        <f t="shared" si="1"/>
        <v>12</v>
      </c>
      <c r="M38" s="82">
        <f t="shared" si="0"/>
        <v>600</v>
      </c>
      <c r="N38" s="72" t="s">
        <v>55</v>
      </c>
    </row>
    <row r="39" spans="1:14" ht="16.5" x14ac:dyDescent="0.25">
      <c r="A39" s="6">
        <v>138</v>
      </c>
      <c r="B39" s="81">
        <v>43116</v>
      </c>
      <c r="C39" s="87">
        <v>1</v>
      </c>
      <c r="D39" s="87">
        <v>16</v>
      </c>
      <c r="E39" s="87">
        <v>2017</v>
      </c>
      <c r="F39" s="83" t="s">
        <v>68</v>
      </c>
      <c r="G39" s="48">
        <v>32</v>
      </c>
      <c r="H39" s="48">
        <v>52</v>
      </c>
      <c r="I39" s="48">
        <v>1</v>
      </c>
      <c r="J39" s="48">
        <v>12</v>
      </c>
      <c r="K39" s="48" t="s">
        <v>67</v>
      </c>
      <c r="L39" s="48">
        <f t="shared" si="1"/>
        <v>97</v>
      </c>
      <c r="M39" s="82">
        <f t="shared" si="0"/>
        <v>4850</v>
      </c>
      <c r="N39" s="72" t="s">
        <v>56</v>
      </c>
    </row>
    <row r="40" spans="1:14" ht="16.5" x14ac:dyDescent="0.25">
      <c r="A40" s="6">
        <v>139</v>
      </c>
      <c r="B40" s="81">
        <v>43116</v>
      </c>
      <c r="C40" s="87">
        <v>1</v>
      </c>
      <c r="D40" s="87">
        <v>16</v>
      </c>
      <c r="E40" s="87">
        <v>2017</v>
      </c>
      <c r="F40" s="6" t="s">
        <v>45</v>
      </c>
      <c r="G40" s="48" t="s">
        <v>67</v>
      </c>
      <c r="H40" s="48">
        <v>1</v>
      </c>
      <c r="I40" s="48" t="s">
        <v>67</v>
      </c>
      <c r="J40" s="48">
        <v>1</v>
      </c>
      <c r="K40" s="48" t="s">
        <v>67</v>
      </c>
      <c r="L40" s="48">
        <f t="shared" si="1"/>
        <v>2</v>
      </c>
      <c r="M40" s="82">
        <f t="shared" si="0"/>
        <v>100</v>
      </c>
      <c r="N40" s="72" t="s">
        <v>56</v>
      </c>
    </row>
    <row r="41" spans="1:14" ht="16.5" x14ac:dyDescent="0.25">
      <c r="A41" s="6">
        <v>140</v>
      </c>
      <c r="B41" s="81">
        <v>43117</v>
      </c>
      <c r="C41" s="87">
        <v>1</v>
      </c>
      <c r="D41" s="87">
        <v>17</v>
      </c>
      <c r="E41" s="87">
        <v>2017</v>
      </c>
      <c r="F41" s="6" t="s">
        <v>32</v>
      </c>
      <c r="G41" s="48">
        <v>2</v>
      </c>
      <c r="H41" s="48">
        <v>1</v>
      </c>
      <c r="I41" s="48" t="s">
        <v>67</v>
      </c>
      <c r="J41" s="48">
        <v>1</v>
      </c>
      <c r="K41" s="48" t="s">
        <v>67</v>
      </c>
      <c r="L41" s="48">
        <f t="shared" si="1"/>
        <v>4</v>
      </c>
      <c r="M41" s="82">
        <f t="shared" si="0"/>
        <v>200</v>
      </c>
      <c r="N41" s="72" t="s">
        <v>56</v>
      </c>
    </row>
    <row r="42" spans="1:14" ht="16.5" x14ac:dyDescent="0.25">
      <c r="A42" s="6">
        <v>141</v>
      </c>
      <c r="B42" s="81">
        <v>43118</v>
      </c>
      <c r="C42" s="87">
        <v>1</v>
      </c>
      <c r="D42" s="87">
        <v>18</v>
      </c>
      <c r="E42" s="87">
        <v>2017</v>
      </c>
      <c r="F42" s="6" t="s">
        <v>46</v>
      </c>
      <c r="G42" s="48">
        <v>2</v>
      </c>
      <c r="H42" s="48" t="s">
        <v>67</v>
      </c>
      <c r="I42" s="48" t="s">
        <v>67</v>
      </c>
      <c r="J42" s="48">
        <v>3</v>
      </c>
      <c r="K42" s="48" t="s">
        <v>67</v>
      </c>
      <c r="L42" s="48">
        <f t="shared" si="1"/>
        <v>5</v>
      </c>
      <c r="M42" s="82">
        <f t="shared" si="0"/>
        <v>250</v>
      </c>
      <c r="N42" s="72" t="s">
        <v>55</v>
      </c>
    </row>
    <row r="43" spans="1:14" ht="16.5" x14ac:dyDescent="0.25">
      <c r="A43" s="6">
        <v>142</v>
      </c>
      <c r="B43" s="81">
        <v>43119</v>
      </c>
      <c r="C43" s="87">
        <v>1</v>
      </c>
      <c r="D43" s="87">
        <v>19</v>
      </c>
      <c r="E43" s="87">
        <v>2017</v>
      </c>
      <c r="F43" s="6" t="s">
        <v>33</v>
      </c>
      <c r="G43" s="48">
        <v>1</v>
      </c>
      <c r="H43" s="48" t="s">
        <v>67</v>
      </c>
      <c r="I43" s="48" t="s">
        <v>67</v>
      </c>
      <c r="J43" s="48" t="s">
        <v>67</v>
      </c>
      <c r="K43" s="48" t="s">
        <v>67</v>
      </c>
      <c r="L43" s="48">
        <f t="shared" si="1"/>
        <v>1</v>
      </c>
      <c r="M43" s="82">
        <f t="shared" si="0"/>
        <v>50</v>
      </c>
      <c r="N43" s="72" t="s">
        <v>55</v>
      </c>
    </row>
    <row r="44" spans="1:14" ht="16.5" x14ac:dyDescent="0.25">
      <c r="A44" s="6">
        <v>143</v>
      </c>
      <c r="B44" s="81">
        <v>43119</v>
      </c>
      <c r="C44" s="87">
        <v>1</v>
      </c>
      <c r="D44" s="87">
        <v>19</v>
      </c>
      <c r="E44" s="87">
        <v>2017</v>
      </c>
      <c r="F44" s="6" t="s">
        <v>31</v>
      </c>
      <c r="G44" s="48" t="s">
        <v>67</v>
      </c>
      <c r="H44" s="48">
        <v>1</v>
      </c>
      <c r="I44" s="48">
        <v>1</v>
      </c>
      <c r="J44" s="48">
        <v>1</v>
      </c>
      <c r="K44" s="48">
        <v>1</v>
      </c>
      <c r="L44" s="48">
        <f t="shared" si="1"/>
        <v>4</v>
      </c>
      <c r="M44" s="82">
        <f t="shared" si="0"/>
        <v>200</v>
      </c>
      <c r="N44" s="72" t="s">
        <v>55</v>
      </c>
    </row>
    <row r="45" spans="1:14" ht="16.5" x14ac:dyDescent="0.25">
      <c r="A45" s="6">
        <v>144</v>
      </c>
      <c r="B45" s="81">
        <v>43119</v>
      </c>
      <c r="C45" s="87">
        <v>1</v>
      </c>
      <c r="D45" s="87">
        <v>19</v>
      </c>
      <c r="E45" s="87">
        <v>2017</v>
      </c>
      <c r="F45" s="6" t="s">
        <v>47</v>
      </c>
      <c r="G45" s="48">
        <v>1</v>
      </c>
      <c r="H45" s="48">
        <v>1</v>
      </c>
      <c r="I45" s="48" t="s">
        <v>67</v>
      </c>
      <c r="J45" s="48">
        <v>1</v>
      </c>
      <c r="K45" s="48" t="s">
        <v>67</v>
      </c>
      <c r="L45" s="48">
        <f t="shared" si="1"/>
        <v>3</v>
      </c>
      <c r="M45" s="82">
        <f t="shared" si="0"/>
        <v>150</v>
      </c>
      <c r="N45" s="72" t="s">
        <v>55</v>
      </c>
    </row>
    <row r="46" spans="1:14" ht="16.5" x14ac:dyDescent="0.25">
      <c r="A46" s="6">
        <v>145</v>
      </c>
      <c r="B46" s="81">
        <v>43120</v>
      </c>
      <c r="C46" s="87">
        <v>1</v>
      </c>
      <c r="D46" s="87">
        <v>20</v>
      </c>
      <c r="E46" s="87">
        <v>2017</v>
      </c>
      <c r="F46" s="6" t="s">
        <v>51</v>
      </c>
      <c r="G46" s="48" t="s">
        <v>67</v>
      </c>
      <c r="H46" s="48" t="s">
        <v>67</v>
      </c>
      <c r="I46" s="48">
        <v>10</v>
      </c>
      <c r="J46" s="48">
        <v>5</v>
      </c>
      <c r="K46" s="48">
        <v>5</v>
      </c>
      <c r="L46" s="48">
        <f t="shared" si="1"/>
        <v>20</v>
      </c>
      <c r="M46" s="82">
        <f t="shared" si="0"/>
        <v>1000</v>
      </c>
      <c r="N46" s="72" t="s">
        <v>55</v>
      </c>
    </row>
    <row r="47" spans="1:14" ht="16.5" x14ac:dyDescent="0.25">
      <c r="A47" s="6">
        <v>146</v>
      </c>
      <c r="B47" s="81">
        <v>43120</v>
      </c>
      <c r="C47" s="87">
        <v>1</v>
      </c>
      <c r="D47" s="87">
        <v>20</v>
      </c>
      <c r="E47" s="87">
        <v>2017</v>
      </c>
      <c r="F47" s="6" t="s">
        <v>32</v>
      </c>
      <c r="G47" s="48">
        <v>2</v>
      </c>
      <c r="H47" s="48" t="s">
        <v>67</v>
      </c>
      <c r="I47" s="48">
        <v>1</v>
      </c>
      <c r="J47" s="48" t="s">
        <v>67</v>
      </c>
      <c r="K47" s="48">
        <v>1</v>
      </c>
      <c r="L47" s="48">
        <f t="shared" si="1"/>
        <v>4</v>
      </c>
      <c r="M47" s="82">
        <f t="shared" si="0"/>
        <v>200</v>
      </c>
      <c r="N47" s="72" t="s">
        <v>55</v>
      </c>
    </row>
    <row r="48" spans="1:14" ht="16.5" x14ac:dyDescent="0.25">
      <c r="A48" s="6">
        <v>147</v>
      </c>
      <c r="B48" s="81">
        <v>43120</v>
      </c>
      <c r="C48" s="87">
        <v>1</v>
      </c>
      <c r="D48" s="87">
        <v>20</v>
      </c>
      <c r="E48" s="87">
        <v>2017</v>
      </c>
      <c r="F48" s="6" t="s">
        <v>46</v>
      </c>
      <c r="G48" s="48">
        <v>100</v>
      </c>
      <c r="H48" s="48" t="s">
        <v>67</v>
      </c>
      <c r="I48" s="48" t="s">
        <v>67</v>
      </c>
      <c r="J48" s="48" t="s">
        <v>67</v>
      </c>
      <c r="K48" s="48" t="s">
        <v>67</v>
      </c>
      <c r="L48" s="48">
        <f t="shared" si="1"/>
        <v>100</v>
      </c>
      <c r="M48" s="82">
        <f t="shared" si="0"/>
        <v>5000</v>
      </c>
      <c r="N48" s="72" t="s">
        <v>55</v>
      </c>
    </row>
    <row r="49" spans="1:14" ht="16.5" x14ac:dyDescent="0.25">
      <c r="A49" s="6">
        <v>148</v>
      </c>
      <c r="B49" s="81">
        <v>43120</v>
      </c>
      <c r="C49" s="87">
        <v>1</v>
      </c>
      <c r="D49" s="87">
        <v>20</v>
      </c>
      <c r="E49" s="87">
        <v>2017</v>
      </c>
      <c r="F49" s="6" t="s">
        <v>45</v>
      </c>
      <c r="G49" s="48" t="s">
        <v>67</v>
      </c>
      <c r="H49" s="48">
        <v>2</v>
      </c>
      <c r="I49" s="48" t="s">
        <v>67</v>
      </c>
      <c r="J49" s="48">
        <v>2</v>
      </c>
      <c r="K49" s="48" t="s">
        <v>67</v>
      </c>
      <c r="L49" s="48">
        <f t="shared" si="1"/>
        <v>4</v>
      </c>
      <c r="M49" s="82">
        <f t="shared" si="0"/>
        <v>200</v>
      </c>
      <c r="N49" s="72" t="s">
        <v>55</v>
      </c>
    </row>
    <row r="50" spans="1:14" ht="16.5" x14ac:dyDescent="0.25">
      <c r="A50" s="6">
        <v>149</v>
      </c>
      <c r="B50" s="81">
        <v>43121</v>
      </c>
      <c r="C50" s="87">
        <v>1</v>
      </c>
      <c r="D50" s="87">
        <v>21</v>
      </c>
      <c r="E50" s="87">
        <v>2017</v>
      </c>
      <c r="F50" s="6" t="s">
        <v>51</v>
      </c>
      <c r="G50" s="48">
        <v>30</v>
      </c>
      <c r="H50" s="48">
        <v>20</v>
      </c>
      <c r="I50" s="48" t="s">
        <v>67</v>
      </c>
      <c r="J50" s="48">
        <v>20</v>
      </c>
      <c r="K50" s="48" t="s">
        <v>67</v>
      </c>
      <c r="L50" s="48">
        <f t="shared" si="1"/>
        <v>70</v>
      </c>
      <c r="M50" s="82">
        <f t="shared" si="0"/>
        <v>3500</v>
      </c>
      <c r="N50" s="72" t="s">
        <v>55</v>
      </c>
    </row>
    <row r="51" spans="1:14" ht="16.5" x14ac:dyDescent="0.25">
      <c r="A51" s="6">
        <v>150</v>
      </c>
      <c r="B51" s="81">
        <v>43121</v>
      </c>
      <c r="C51" s="87">
        <v>1</v>
      </c>
      <c r="D51" s="87">
        <v>21</v>
      </c>
      <c r="E51" s="87">
        <v>2017</v>
      </c>
      <c r="F51" s="6" t="s">
        <v>42</v>
      </c>
      <c r="G51" s="48">
        <v>20</v>
      </c>
      <c r="H51" s="48">
        <v>10</v>
      </c>
      <c r="I51" s="48">
        <v>16</v>
      </c>
      <c r="J51" s="48">
        <v>10</v>
      </c>
      <c r="K51" s="48">
        <v>16</v>
      </c>
      <c r="L51" s="48">
        <f t="shared" si="1"/>
        <v>72</v>
      </c>
      <c r="M51" s="82">
        <f t="shared" si="0"/>
        <v>3600</v>
      </c>
      <c r="N51" s="72" t="s">
        <v>55</v>
      </c>
    </row>
    <row r="52" spans="1:14" ht="16.5" x14ac:dyDescent="0.25">
      <c r="A52" s="6">
        <v>151</v>
      </c>
      <c r="B52" s="81">
        <v>43121</v>
      </c>
      <c r="C52" s="87">
        <v>1</v>
      </c>
      <c r="D52" s="87">
        <v>21</v>
      </c>
      <c r="E52" s="87">
        <v>2017</v>
      </c>
      <c r="F52" s="6" t="s">
        <v>37</v>
      </c>
      <c r="G52" s="48">
        <v>3</v>
      </c>
      <c r="H52" s="48">
        <v>1</v>
      </c>
      <c r="I52" s="48" t="s">
        <v>67</v>
      </c>
      <c r="J52" s="48">
        <v>1</v>
      </c>
      <c r="K52" s="48" t="s">
        <v>67</v>
      </c>
      <c r="L52" s="48">
        <f t="shared" si="1"/>
        <v>5</v>
      </c>
      <c r="M52" s="82">
        <f t="shared" si="0"/>
        <v>250</v>
      </c>
      <c r="N52" s="72" t="s">
        <v>55</v>
      </c>
    </row>
    <row r="53" spans="1:14" ht="16.5" x14ac:dyDescent="0.25">
      <c r="A53" s="6">
        <v>152</v>
      </c>
      <c r="B53" s="81">
        <v>43122</v>
      </c>
      <c r="C53" s="87">
        <v>1</v>
      </c>
      <c r="D53" s="87">
        <v>22</v>
      </c>
      <c r="E53" s="87">
        <v>2017</v>
      </c>
      <c r="F53" s="6" t="s">
        <v>52</v>
      </c>
      <c r="G53" s="48" t="s">
        <v>67</v>
      </c>
      <c r="H53" s="48" t="s">
        <v>67</v>
      </c>
      <c r="I53" s="48" t="s">
        <v>67</v>
      </c>
      <c r="J53" s="48">
        <v>55</v>
      </c>
      <c r="K53" s="48" t="s">
        <v>67</v>
      </c>
      <c r="L53" s="48">
        <f t="shared" si="1"/>
        <v>55</v>
      </c>
      <c r="M53" s="82">
        <f t="shared" si="0"/>
        <v>2750</v>
      </c>
      <c r="N53" s="72" t="s">
        <v>55</v>
      </c>
    </row>
    <row r="54" spans="1:14" ht="16.5" x14ac:dyDescent="0.25">
      <c r="A54" s="6">
        <v>153</v>
      </c>
      <c r="B54" s="81">
        <v>43122</v>
      </c>
      <c r="C54" s="87">
        <v>1</v>
      </c>
      <c r="D54" s="87">
        <v>22</v>
      </c>
      <c r="E54" s="87">
        <v>2017</v>
      </c>
      <c r="F54" s="6" t="s">
        <v>49</v>
      </c>
      <c r="G54" s="48">
        <v>6</v>
      </c>
      <c r="H54" s="48">
        <v>4</v>
      </c>
      <c r="I54" s="48">
        <v>4</v>
      </c>
      <c r="J54" s="48">
        <v>4</v>
      </c>
      <c r="K54" s="48">
        <v>4</v>
      </c>
      <c r="L54" s="48">
        <f t="shared" si="1"/>
        <v>22</v>
      </c>
      <c r="M54" s="82">
        <f t="shared" si="0"/>
        <v>1100</v>
      </c>
      <c r="N54" s="72" t="s">
        <v>55</v>
      </c>
    </row>
    <row r="55" spans="1:14" ht="16.5" x14ac:dyDescent="0.25">
      <c r="A55" s="6">
        <v>154</v>
      </c>
      <c r="B55" s="81">
        <v>43122</v>
      </c>
      <c r="C55" s="87">
        <v>1</v>
      </c>
      <c r="D55" s="87">
        <v>22</v>
      </c>
      <c r="E55" s="87">
        <v>2017</v>
      </c>
      <c r="F55" s="6" t="s">
        <v>40</v>
      </c>
      <c r="G55" s="48">
        <v>1</v>
      </c>
      <c r="H55" s="48">
        <v>1</v>
      </c>
      <c r="I55" s="48" t="s">
        <v>67</v>
      </c>
      <c r="J55" s="48">
        <v>1</v>
      </c>
      <c r="K55" s="48" t="s">
        <v>67</v>
      </c>
      <c r="L55" s="48">
        <f t="shared" si="1"/>
        <v>3</v>
      </c>
      <c r="M55" s="82">
        <f t="shared" si="0"/>
        <v>150</v>
      </c>
      <c r="N55" s="72" t="s">
        <v>55</v>
      </c>
    </row>
    <row r="56" spans="1:14" ht="16.5" x14ac:dyDescent="0.25">
      <c r="A56" s="6">
        <v>155</v>
      </c>
      <c r="B56" s="81">
        <v>43123</v>
      </c>
      <c r="C56" s="87">
        <v>1</v>
      </c>
      <c r="D56" s="87">
        <v>23</v>
      </c>
      <c r="E56" s="87">
        <v>2017</v>
      </c>
      <c r="F56" s="6" t="s">
        <v>40</v>
      </c>
      <c r="G56" s="48">
        <v>12</v>
      </c>
      <c r="H56" s="48" t="s">
        <v>67</v>
      </c>
      <c r="I56" s="48">
        <v>5</v>
      </c>
      <c r="J56" s="48" t="s">
        <v>67</v>
      </c>
      <c r="K56" s="48">
        <v>5</v>
      </c>
      <c r="L56" s="48">
        <f t="shared" si="1"/>
        <v>22</v>
      </c>
      <c r="M56" s="82">
        <f t="shared" si="0"/>
        <v>1100</v>
      </c>
      <c r="N56" s="72" t="s">
        <v>55</v>
      </c>
    </row>
    <row r="57" spans="1:14" ht="16.5" x14ac:dyDescent="0.25">
      <c r="A57" s="6">
        <v>156</v>
      </c>
      <c r="B57" s="81">
        <v>43124</v>
      </c>
      <c r="C57" s="87">
        <v>1</v>
      </c>
      <c r="D57" s="87">
        <v>24</v>
      </c>
      <c r="E57" s="87">
        <v>2017</v>
      </c>
      <c r="F57" s="6" t="s">
        <v>32</v>
      </c>
      <c r="G57" s="48" t="s">
        <v>67</v>
      </c>
      <c r="H57" s="48">
        <v>10</v>
      </c>
      <c r="I57" s="48">
        <v>5</v>
      </c>
      <c r="J57" s="48">
        <v>10</v>
      </c>
      <c r="K57" s="48">
        <v>5</v>
      </c>
      <c r="L57" s="48">
        <f t="shared" si="1"/>
        <v>30</v>
      </c>
      <c r="M57" s="82">
        <f t="shared" si="0"/>
        <v>1500</v>
      </c>
      <c r="N57" s="72" t="s">
        <v>55</v>
      </c>
    </row>
    <row r="58" spans="1:14" ht="16.5" x14ac:dyDescent="0.25">
      <c r="A58" s="6">
        <v>157</v>
      </c>
      <c r="B58" s="81">
        <v>43125</v>
      </c>
      <c r="C58" s="87">
        <v>1</v>
      </c>
      <c r="D58" s="87">
        <v>25</v>
      </c>
      <c r="E58" s="87">
        <v>2017</v>
      </c>
      <c r="F58" s="6" t="s">
        <v>45</v>
      </c>
      <c r="G58" s="48">
        <v>10</v>
      </c>
      <c r="H58" s="48" t="s">
        <v>67</v>
      </c>
      <c r="I58" s="48" t="s">
        <v>67</v>
      </c>
      <c r="J58" s="48" t="s">
        <v>67</v>
      </c>
      <c r="K58" s="48" t="s">
        <v>67</v>
      </c>
      <c r="L58" s="48">
        <f t="shared" si="1"/>
        <v>10</v>
      </c>
      <c r="M58" s="82">
        <f t="shared" si="0"/>
        <v>500</v>
      </c>
      <c r="N58" s="72" t="s">
        <v>55</v>
      </c>
    </row>
    <row r="59" spans="1:14" ht="16.5" x14ac:dyDescent="0.25">
      <c r="A59" s="6">
        <v>158</v>
      </c>
      <c r="B59" s="81">
        <v>43126</v>
      </c>
      <c r="C59" s="87">
        <v>1</v>
      </c>
      <c r="D59" s="87">
        <v>26</v>
      </c>
      <c r="E59" s="87">
        <v>2017</v>
      </c>
      <c r="F59" s="6" t="s">
        <v>50</v>
      </c>
      <c r="G59" s="48">
        <v>2</v>
      </c>
      <c r="H59" s="48">
        <v>2</v>
      </c>
      <c r="I59" s="48">
        <v>2</v>
      </c>
      <c r="J59" s="48">
        <v>2</v>
      </c>
      <c r="K59" s="48">
        <v>2</v>
      </c>
      <c r="L59" s="48">
        <f t="shared" si="1"/>
        <v>10</v>
      </c>
      <c r="M59" s="82">
        <f t="shared" si="0"/>
        <v>500</v>
      </c>
      <c r="N59" s="72" t="s">
        <v>55</v>
      </c>
    </row>
    <row r="60" spans="1:14" ht="16.5" x14ac:dyDescent="0.25">
      <c r="A60" s="6">
        <v>159</v>
      </c>
      <c r="B60" s="81">
        <v>43126</v>
      </c>
      <c r="C60" s="87">
        <v>1</v>
      </c>
      <c r="D60" s="87">
        <v>26</v>
      </c>
      <c r="E60" s="87">
        <v>2017</v>
      </c>
      <c r="F60" s="6" t="s">
        <v>42</v>
      </c>
      <c r="G60" s="48" t="s">
        <v>67</v>
      </c>
      <c r="H60" s="48">
        <v>1</v>
      </c>
      <c r="I60" s="48">
        <v>11</v>
      </c>
      <c r="J60" s="48">
        <v>1</v>
      </c>
      <c r="K60" s="48">
        <v>11</v>
      </c>
      <c r="L60" s="48">
        <f t="shared" si="1"/>
        <v>24</v>
      </c>
      <c r="M60" s="82">
        <f t="shared" si="0"/>
        <v>1200</v>
      </c>
      <c r="N60" s="72" t="s">
        <v>55</v>
      </c>
    </row>
    <row r="61" spans="1:14" ht="16.5" x14ac:dyDescent="0.25">
      <c r="A61" s="6">
        <v>160</v>
      </c>
      <c r="B61" s="81">
        <v>43126</v>
      </c>
      <c r="C61" s="87">
        <v>1</v>
      </c>
      <c r="D61" s="87">
        <v>26</v>
      </c>
      <c r="E61" s="87">
        <v>2017</v>
      </c>
      <c r="F61" s="6" t="s">
        <v>46</v>
      </c>
      <c r="G61" s="48">
        <v>1</v>
      </c>
      <c r="H61" s="48" t="s">
        <v>67</v>
      </c>
      <c r="I61" s="48">
        <v>1</v>
      </c>
      <c r="J61" s="48" t="s">
        <v>67</v>
      </c>
      <c r="K61" s="48">
        <v>1</v>
      </c>
      <c r="L61" s="48">
        <f t="shared" si="1"/>
        <v>3</v>
      </c>
      <c r="M61" s="82">
        <f t="shared" si="0"/>
        <v>150</v>
      </c>
      <c r="N61" s="72" t="s">
        <v>55</v>
      </c>
    </row>
    <row r="62" spans="1:14" ht="16.5" x14ac:dyDescent="0.25">
      <c r="A62" s="6">
        <v>161</v>
      </c>
      <c r="B62" s="81">
        <v>43127</v>
      </c>
      <c r="C62" s="87">
        <v>1</v>
      </c>
      <c r="D62" s="87">
        <v>27</v>
      </c>
      <c r="E62" s="87">
        <v>2017</v>
      </c>
      <c r="F62" s="6" t="s">
        <v>48</v>
      </c>
      <c r="G62" s="48">
        <v>1</v>
      </c>
      <c r="H62" s="48">
        <v>9</v>
      </c>
      <c r="I62" s="48" t="s">
        <v>67</v>
      </c>
      <c r="J62" s="48">
        <v>9</v>
      </c>
      <c r="K62" s="48" t="s">
        <v>67</v>
      </c>
      <c r="L62" s="48">
        <f t="shared" si="1"/>
        <v>19</v>
      </c>
      <c r="M62" s="82">
        <f t="shared" si="0"/>
        <v>950</v>
      </c>
      <c r="N62" s="72" t="s">
        <v>55</v>
      </c>
    </row>
    <row r="63" spans="1:14" ht="16.5" x14ac:dyDescent="0.25">
      <c r="A63" s="6">
        <v>162</v>
      </c>
      <c r="B63" s="81">
        <v>43127</v>
      </c>
      <c r="C63" s="87">
        <v>1</v>
      </c>
      <c r="D63" s="87">
        <v>27</v>
      </c>
      <c r="E63" s="87">
        <v>2017</v>
      </c>
      <c r="F63" s="6" t="s">
        <v>39</v>
      </c>
      <c r="G63" s="48">
        <v>30</v>
      </c>
      <c r="H63" s="48" t="s">
        <v>67</v>
      </c>
      <c r="I63" s="48" t="s">
        <v>67</v>
      </c>
      <c r="J63" s="48" t="s">
        <v>67</v>
      </c>
      <c r="K63" s="48" t="s">
        <v>67</v>
      </c>
      <c r="L63" s="48">
        <f t="shared" si="1"/>
        <v>30</v>
      </c>
      <c r="M63" s="82">
        <f t="shared" si="0"/>
        <v>1500</v>
      </c>
      <c r="N63" s="72" t="s">
        <v>55</v>
      </c>
    </row>
    <row r="64" spans="1:14" ht="16.5" x14ac:dyDescent="0.25">
      <c r="A64" s="6">
        <v>163</v>
      </c>
      <c r="B64" s="81">
        <v>43127</v>
      </c>
      <c r="C64" s="87">
        <v>1</v>
      </c>
      <c r="D64" s="87">
        <v>27</v>
      </c>
      <c r="E64" s="87">
        <v>2017</v>
      </c>
      <c r="F64" s="6" t="s">
        <v>45</v>
      </c>
      <c r="G64" s="48" t="s">
        <v>67</v>
      </c>
      <c r="H64" s="48">
        <v>2</v>
      </c>
      <c r="I64" s="48">
        <v>1</v>
      </c>
      <c r="J64" s="48">
        <v>2</v>
      </c>
      <c r="K64" s="48">
        <v>1</v>
      </c>
      <c r="L64" s="48">
        <f t="shared" si="1"/>
        <v>6</v>
      </c>
      <c r="M64" s="82">
        <f t="shared" si="0"/>
        <v>300</v>
      </c>
      <c r="N64" s="72" t="s">
        <v>55</v>
      </c>
    </row>
    <row r="65" spans="1:14" ht="16.5" x14ac:dyDescent="0.25">
      <c r="A65" s="6">
        <v>164</v>
      </c>
      <c r="B65" s="81">
        <v>43128</v>
      </c>
      <c r="C65" s="87">
        <v>1</v>
      </c>
      <c r="D65" s="87">
        <v>28</v>
      </c>
      <c r="E65" s="87">
        <v>2017</v>
      </c>
      <c r="F65" s="6" t="s">
        <v>48</v>
      </c>
      <c r="G65" s="48">
        <v>2</v>
      </c>
      <c r="H65" s="48" t="s">
        <v>67</v>
      </c>
      <c r="I65" s="48">
        <v>2</v>
      </c>
      <c r="J65" s="48" t="s">
        <v>67</v>
      </c>
      <c r="K65" s="48">
        <v>2</v>
      </c>
      <c r="L65" s="48">
        <f t="shared" si="1"/>
        <v>6</v>
      </c>
      <c r="M65" s="82">
        <f t="shared" si="0"/>
        <v>300</v>
      </c>
      <c r="N65" s="72" t="s">
        <v>55</v>
      </c>
    </row>
    <row r="66" spans="1:14" ht="16.5" x14ac:dyDescent="0.25">
      <c r="A66" s="6">
        <v>165</v>
      </c>
      <c r="B66" s="81">
        <v>43128</v>
      </c>
      <c r="C66" s="87">
        <v>1</v>
      </c>
      <c r="D66" s="87">
        <v>28</v>
      </c>
      <c r="E66" s="87">
        <v>2017</v>
      </c>
      <c r="F66" s="6" t="s">
        <v>38</v>
      </c>
      <c r="G66" s="48" t="s">
        <v>67</v>
      </c>
      <c r="H66" s="48" t="s">
        <v>67</v>
      </c>
      <c r="I66" s="48">
        <v>10</v>
      </c>
      <c r="J66" s="48" t="s">
        <v>67</v>
      </c>
      <c r="K66" s="48">
        <v>10</v>
      </c>
      <c r="L66" s="48">
        <f t="shared" si="1"/>
        <v>20</v>
      </c>
      <c r="M66" s="82">
        <f t="shared" ref="M66:M89" si="2">SUM(G66:K66)*Fee</f>
        <v>1000</v>
      </c>
      <c r="N66" s="72" t="s">
        <v>55</v>
      </c>
    </row>
    <row r="67" spans="1:14" ht="16.5" x14ac:dyDescent="0.25">
      <c r="A67" s="6">
        <v>166</v>
      </c>
      <c r="B67" s="81">
        <v>43128</v>
      </c>
      <c r="C67" s="87">
        <v>1</v>
      </c>
      <c r="D67" s="87">
        <v>28</v>
      </c>
      <c r="E67" s="87">
        <v>2017</v>
      </c>
      <c r="F67" s="6" t="s">
        <v>49</v>
      </c>
      <c r="G67" s="48" t="s">
        <v>67</v>
      </c>
      <c r="H67" s="48">
        <v>1</v>
      </c>
      <c r="I67" s="48" t="s">
        <v>67</v>
      </c>
      <c r="J67" s="48">
        <v>1</v>
      </c>
      <c r="K67" s="48" t="s">
        <v>67</v>
      </c>
      <c r="L67" s="48">
        <f t="shared" ref="L67:L130" si="3">SUM(G67:K67)</f>
        <v>2</v>
      </c>
      <c r="M67" s="82">
        <f t="shared" si="2"/>
        <v>100</v>
      </c>
      <c r="N67" s="72" t="s">
        <v>55</v>
      </c>
    </row>
    <row r="68" spans="1:14" ht="16.5" x14ac:dyDescent="0.25">
      <c r="A68" s="6">
        <v>167</v>
      </c>
      <c r="B68" s="81">
        <v>43128</v>
      </c>
      <c r="C68" s="87">
        <v>1</v>
      </c>
      <c r="D68" s="87">
        <v>28</v>
      </c>
      <c r="E68" s="87">
        <v>2017</v>
      </c>
      <c r="F68" s="6" t="s">
        <v>40</v>
      </c>
      <c r="G68" s="48" t="s">
        <v>67</v>
      </c>
      <c r="H68" s="48" t="s">
        <v>67</v>
      </c>
      <c r="I68" s="48">
        <v>1</v>
      </c>
      <c r="J68" s="48" t="s">
        <v>67</v>
      </c>
      <c r="K68" s="48">
        <v>1</v>
      </c>
      <c r="L68" s="48">
        <f t="shared" si="3"/>
        <v>2</v>
      </c>
      <c r="M68" s="82">
        <f t="shared" si="2"/>
        <v>100</v>
      </c>
      <c r="N68" s="72" t="s">
        <v>55</v>
      </c>
    </row>
    <row r="69" spans="1:14" ht="16.5" x14ac:dyDescent="0.25">
      <c r="A69" s="6">
        <v>168</v>
      </c>
      <c r="B69" s="81">
        <v>43129</v>
      </c>
      <c r="C69" s="87">
        <v>1</v>
      </c>
      <c r="D69" s="87">
        <v>29</v>
      </c>
      <c r="E69" s="87">
        <v>2017</v>
      </c>
      <c r="F69" s="6" t="s">
        <v>6</v>
      </c>
      <c r="G69" s="48">
        <v>1</v>
      </c>
      <c r="H69" s="48">
        <v>5</v>
      </c>
      <c r="I69" s="48" t="s">
        <v>67</v>
      </c>
      <c r="J69" s="48">
        <v>5</v>
      </c>
      <c r="K69" s="48" t="s">
        <v>67</v>
      </c>
      <c r="L69" s="48">
        <f t="shared" si="3"/>
        <v>11</v>
      </c>
      <c r="M69" s="82">
        <f t="shared" si="2"/>
        <v>550</v>
      </c>
      <c r="N69" s="72" t="s">
        <v>55</v>
      </c>
    </row>
    <row r="70" spans="1:14" ht="16.5" x14ac:dyDescent="0.25">
      <c r="A70" s="6">
        <v>169</v>
      </c>
      <c r="B70" s="81">
        <v>43129</v>
      </c>
      <c r="C70" s="87">
        <v>1</v>
      </c>
      <c r="D70" s="87">
        <v>29</v>
      </c>
      <c r="E70" s="87">
        <v>2017</v>
      </c>
      <c r="F70" s="6" t="s">
        <v>32</v>
      </c>
      <c r="G70" s="48" t="s">
        <v>67</v>
      </c>
      <c r="H70" s="48" t="s">
        <v>67</v>
      </c>
      <c r="I70" s="48">
        <v>5</v>
      </c>
      <c r="J70" s="48" t="s">
        <v>67</v>
      </c>
      <c r="K70" s="48">
        <v>5</v>
      </c>
      <c r="L70" s="48">
        <f t="shared" si="3"/>
        <v>10</v>
      </c>
      <c r="M70" s="82">
        <f t="shared" si="2"/>
        <v>500</v>
      </c>
      <c r="N70" s="72" t="s">
        <v>55</v>
      </c>
    </row>
    <row r="71" spans="1:14" ht="16.5" x14ac:dyDescent="0.25">
      <c r="A71" s="6">
        <v>170</v>
      </c>
      <c r="B71" s="81">
        <v>43129</v>
      </c>
      <c r="C71" s="87">
        <v>1</v>
      </c>
      <c r="D71" s="87">
        <v>29</v>
      </c>
      <c r="E71" s="87">
        <v>2017</v>
      </c>
      <c r="F71" s="6" t="s">
        <v>39</v>
      </c>
      <c r="G71" s="48" t="s">
        <v>67</v>
      </c>
      <c r="H71" s="48">
        <v>2</v>
      </c>
      <c r="I71" s="48" t="s">
        <v>67</v>
      </c>
      <c r="J71" s="48">
        <v>2</v>
      </c>
      <c r="K71" s="48" t="s">
        <v>67</v>
      </c>
      <c r="L71" s="48">
        <f t="shared" si="3"/>
        <v>4</v>
      </c>
      <c r="M71" s="82">
        <f t="shared" si="2"/>
        <v>200</v>
      </c>
      <c r="N71" s="72" t="s">
        <v>55</v>
      </c>
    </row>
    <row r="72" spans="1:14" ht="16.5" x14ac:dyDescent="0.25">
      <c r="A72" s="6">
        <v>171</v>
      </c>
      <c r="B72" s="81">
        <v>43130</v>
      </c>
      <c r="C72" s="87">
        <v>1</v>
      </c>
      <c r="D72" s="87">
        <v>30</v>
      </c>
      <c r="E72" s="87">
        <v>2017</v>
      </c>
      <c r="F72" s="6" t="s">
        <v>32</v>
      </c>
      <c r="G72" s="48" t="s">
        <v>67</v>
      </c>
      <c r="H72" s="48" t="s">
        <v>67</v>
      </c>
      <c r="I72" s="48">
        <v>1</v>
      </c>
      <c r="J72" s="48" t="s">
        <v>67</v>
      </c>
      <c r="K72" s="48">
        <v>1</v>
      </c>
      <c r="L72" s="48">
        <f t="shared" si="3"/>
        <v>2</v>
      </c>
      <c r="M72" s="82">
        <f t="shared" si="2"/>
        <v>100</v>
      </c>
      <c r="N72" s="72" t="s">
        <v>55</v>
      </c>
    </row>
    <row r="73" spans="1:14" ht="16.5" x14ac:dyDescent="0.25">
      <c r="A73" s="6">
        <v>172</v>
      </c>
      <c r="B73" s="81">
        <v>43130</v>
      </c>
      <c r="C73" s="87">
        <v>1</v>
      </c>
      <c r="D73" s="87">
        <v>30</v>
      </c>
      <c r="E73" s="87">
        <v>2017</v>
      </c>
      <c r="F73" s="6" t="s">
        <v>33</v>
      </c>
      <c r="G73" s="48" t="s">
        <v>67</v>
      </c>
      <c r="H73" s="48">
        <v>5</v>
      </c>
      <c r="I73" s="48" t="s">
        <v>67</v>
      </c>
      <c r="J73" s="48">
        <v>100</v>
      </c>
      <c r="K73" s="48" t="s">
        <v>67</v>
      </c>
      <c r="L73" s="48">
        <f t="shared" si="3"/>
        <v>105</v>
      </c>
      <c r="M73" s="82">
        <f t="shared" si="2"/>
        <v>5250</v>
      </c>
      <c r="N73" s="72" t="s">
        <v>55</v>
      </c>
    </row>
    <row r="74" spans="1:14" ht="16.5" x14ac:dyDescent="0.25">
      <c r="A74" s="6">
        <v>173</v>
      </c>
      <c r="B74" s="81">
        <v>43130</v>
      </c>
      <c r="C74" s="87">
        <v>1</v>
      </c>
      <c r="D74" s="87">
        <v>30</v>
      </c>
      <c r="E74" s="87">
        <v>2017</v>
      </c>
      <c r="F74" s="6" t="s">
        <v>45</v>
      </c>
      <c r="G74" s="48">
        <v>2</v>
      </c>
      <c r="H74" s="48" t="s">
        <v>67</v>
      </c>
      <c r="I74" s="48" t="s">
        <v>67</v>
      </c>
      <c r="J74" s="48" t="s">
        <v>67</v>
      </c>
      <c r="K74" s="48" t="s">
        <v>67</v>
      </c>
      <c r="L74" s="48">
        <f t="shared" si="3"/>
        <v>2</v>
      </c>
      <c r="M74" s="82">
        <f t="shared" si="2"/>
        <v>100</v>
      </c>
      <c r="N74" s="72" t="s">
        <v>55</v>
      </c>
    </row>
    <row r="75" spans="1:14" ht="16.5" x14ac:dyDescent="0.25">
      <c r="A75" s="6">
        <v>174</v>
      </c>
      <c r="B75" s="81">
        <v>43131</v>
      </c>
      <c r="C75" s="87">
        <v>1</v>
      </c>
      <c r="D75" s="87">
        <v>31</v>
      </c>
      <c r="E75" s="87">
        <v>2017</v>
      </c>
      <c r="F75" s="6" t="s">
        <v>32</v>
      </c>
      <c r="G75" s="48">
        <v>13</v>
      </c>
      <c r="H75" s="48">
        <v>8</v>
      </c>
      <c r="I75" s="48" t="s">
        <v>67</v>
      </c>
      <c r="J75" s="48">
        <v>8</v>
      </c>
      <c r="K75" s="48" t="s">
        <v>67</v>
      </c>
      <c r="L75" s="48">
        <f t="shared" si="3"/>
        <v>29</v>
      </c>
      <c r="M75" s="82">
        <f t="shared" si="2"/>
        <v>1450</v>
      </c>
      <c r="N75" s="72" t="s">
        <v>55</v>
      </c>
    </row>
    <row r="76" spans="1:14" ht="16.5" x14ac:dyDescent="0.25">
      <c r="A76" s="6">
        <v>175</v>
      </c>
      <c r="B76" s="81">
        <v>43131</v>
      </c>
      <c r="C76" s="87">
        <v>1</v>
      </c>
      <c r="D76" s="87">
        <v>31</v>
      </c>
      <c r="E76" s="87">
        <v>2017</v>
      </c>
      <c r="F76" s="6" t="s">
        <v>38</v>
      </c>
      <c r="G76" s="48">
        <v>2</v>
      </c>
      <c r="H76" s="48" t="s">
        <v>67</v>
      </c>
      <c r="I76" s="48" t="s">
        <v>67</v>
      </c>
      <c r="J76" s="48" t="s">
        <v>67</v>
      </c>
      <c r="K76" s="48" t="s">
        <v>67</v>
      </c>
      <c r="L76" s="48">
        <f t="shared" si="3"/>
        <v>2</v>
      </c>
      <c r="M76" s="82">
        <f t="shared" si="2"/>
        <v>100</v>
      </c>
      <c r="N76" s="72" t="s">
        <v>55</v>
      </c>
    </row>
    <row r="77" spans="1:14" ht="16.5" x14ac:dyDescent="0.25">
      <c r="A77" s="6">
        <v>176</v>
      </c>
      <c r="B77" s="81">
        <v>43108</v>
      </c>
      <c r="C77" s="87">
        <v>1</v>
      </c>
      <c r="D77" s="87">
        <v>8</v>
      </c>
      <c r="E77" s="87">
        <v>2017</v>
      </c>
      <c r="F77" s="6" t="s">
        <v>52</v>
      </c>
      <c r="G77" s="48">
        <v>5</v>
      </c>
      <c r="H77" s="48" t="s">
        <v>67</v>
      </c>
      <c r="I77" s="48">
        <v>5</v>
      </c>
      <c r="J77" s="48" t="s">
        <v>67</v>
      </c>
      <c r="K77" s="48">
        <v>5</v>
      </c>
      <c r="L77" s="48">
        <f t="shared" si="3"/>
        <v>15</v>
      </c>
      <c r="M77" s="82">
        <f t="shared" si="2"/>
        <v>750</v>
      </c>
      <c r="N77" s="72" t="s">
        <v>55</v>
      </c>
    </row>
    <row r="78" spans="1:14" ht="16.5" x14ac:dyDescent="0.25">
      <c r="A78" s="6">
        <v>177</v>
      </c>
      <c r="B78" s="81">
        <v>43109</v>
      </c>
      <c r="C78" s="87">
        <v>1</v>
      </c>
      <c r="D78" s="87">
        <v>9</v>
      </c>
      <c r="E78" s="87">
        <v>2017</v>
      </c>
      <c r="F78" s="6" t="s">
        <v>34</v>
      </c>
      <c r="G78" s="48" t="s">
        <v>67</v>
      </c>
      <c r="H78" s="48">
        <v>1</v>
      </c>
      <c r="I78" s="48">
        <v>1</v>
      </c>
      <c r="J78" s="48">
        <v>1</v>
      </c>
      <c r="K78" s="48">
        <v>1</v>
      </c>
      <c r="L78" s="48">
        <f t="shared" si="3"/>
        <v>4</v>
      </c>
      <c r="M78" s="82">
        <f t="shared" si="2"/>
        <v>200</v>
      </c>
      <c r="N78" s="72" t="s">
        <v>55</v>
      </c>
    </row>
    <row r="79" spans="1:14" ht="16.5" x14ac:dyDescent="0.25">
      <c r="A79" s="6">
        <v>178</v>
      </c>
      <c r="B79" s="81">
        <v>43110</v>
      </c>
      <c r="C79" s="87">
        <v>1</v>
      </c>
      <c r="D79" s="87">
        <v>10</v>
      </c>
      <c r="E79" s="87">
        <v>2017</v>
      </c>
      <c r="F79" s="6" t="s">
        <v>5</v>
      </c>
      <c r="G79" s="48">
        <v>2</v>
      </c>
      <c r="H79" s="48">
        <v>1</v>
      </c>
      <c r="I79" s="48">
        <v>1</v>
      </c>
      <c r="J79" s="48">
        <v>1</v>
      </c>
      <c r="K79" s="48">
        <v>1</v>
      </c>
      <c r="L79" s="48">
        <f t="shared" si="3"/>
        <v>6</v>
      </c>
      <c r="M79" s="82">
        <f t="shared" si="2"/>
        <v>300</v>
      </c>
      <c r="N79" s="72" t="s">
        <v>56</v>
      </c>
    </row>
    <row r="80" spans="1:14" ht="16.5" x14ac:dyDescent="0.25">
      <c r="A80" s="6">
        <v>179</v>
      </c>
      <c r="B80" s="81">
        <v>43111</v>
      </c>
      <c r="C80" s="87">
        <v>1</v>
      </c>
      <c r="D80" s="87">
        <v>11</v>
      </c>
      <c r="E80" s="87">
        <v>2017</v>
      </c>
      <c r="F80" s="6" t="s">
        <v>32</v>
      </c>
      <c r="G80" s="48">
        <v>6</v>
      </c>
      <c r="H80" s="48" t="s">
        <v>67</v>
      </c>
      <c r="I80" s="48" t="s">
        <v>67</v>
      </c>
      <c r="J80" s="48" t="s">
        <v>67</v>
      </c>
      <c r="K80" s="48" t="s">
        <v>67</v>
      </c>
      <c r="L80" s="48">
        <f t="shared" si="3"/>
        <v>6</v>
      </c>
      <c r="M80" s="82">
        <f t="shared" si="2"/>
        <v>300</v>
      </c>
      <c r="N80" s="72" t="s">
        <v>55</v>
      </c>
    </row>
    <row r="81" spans="1:14" ht="16.5" x14ac:dyDescent="0.25">
      <c r="A81" s="6">
        <v>180</v>
      </c>
      <c r="B81" s="81">
        <v>43112</v>
      </c>
      <c r="C81" s="87">
        <v>1</v>
      </c>
      <c r="D81" s="87">
        <v>12</v>
      </c>
      <c r="E81" s="87">
        <v>2017</v>
      </c>
      <c r="F81" s="6" t="s">
        <v>38</v>
      </c>
      <c r="G81" s="48">
        <v>1</v>
      </c>
      <c r="H81" s="48" t="s">
        <v>67</v>
      </c>
      <c r="I81" s="48" t="s">
        <v>67</v>
      </c>
      <c r="J81" s="48" t="s">
        <v>67</v>
      </c>
      <c r="K81" s="48" t="s">
        <v>67</v>
      </c>
      <c r="L81" s="48">
        <f t="shared" si="3"/>
        <v>1</v>
      </c>
      <c r="M81" s="82">
        <f t="shared" si="2"/>
        <v>50</v>
      </c>
      <c r="N81" s="72" t="s">
        <v>55</v>
      </c>
    </row>
    <row r="82" spans="1:14" ht="16.5" x14ac:dyDescent="0.25">
      <c r="A82" s="6">
        <v>181</v>
      </c>
      <c r="B82" s="81">
        <v>43113</v>
      </c>
      <c r="C82" s="87">
        <v>1</v>
      </c>
      <c r="D82" s="87">
        <v>13</v>
      </c>
      <c r="E82" s="87">
        <v>2017</v>
      </c>
      <c r="F82" s="6" t="s">
        <v>35</v>
      </c>
      <c r="G82" s="48">
        <v>12</v>
      </c>
      <c r="H82" s="48">
        <v>10</v>
      </c>
      <c r="I82" s="48">
        <v>12</v>
      </c>
      <c r="J82" s="48">
        <v>10</v>
      </c>
      <c r="K82" s="48">
        <v>12</v>
      </c>
      <c r="L82" s="48">
        <f t="shared" si="3"/>
        <v>56</v>
      </c>
      <c r="M82" s="82">
        <f t="shared" si="2"/>
        <v>2800</v>
      </c>
      <c r="N82" s="72" t="s">
        <v>56</v>
      </c>
    </row>
    <row r="83" spans="1:14" ht="16.5" x14ac:dyDescent="0.25">
      <c r="A83" s="6">
        <v>182</v>
      </c>
      <c r="B83" s="81">
        <v>43114</v>
      </c>
      <c r="C83" s="87">
        <v>1</v>
      </c>
      <c r="D83" s="87">
        <v>14</v>
      </c>
      <c r="E83" s="87">
        <v>2017</v>
      </c>
      <c r="F83" s="6" t="s">
        <v>37</v>
      </c>
      <c r="G83" s="48">
        <v>1</v>
      </c>
      <c r="H83" s="48">
        <v>1</v>
      </c>
      <c r="I83" s="48" t="s">
        <v>67</v>
      </c>
      <c r="J83" s="48">
        <v>1</v>
      </c>
      <c r="K83" s="48" t="s">
        <v>67</v>
      </c>
      <c r="L83" s="48">
        <f t="shared" si="3"/>
        <v>3</v>
      </c>
      <c r="M83" s="82">
        <f t="shared" si="2"/>
        <v>150</v>
      </c>
      <c r="N83" s="72" t="s">
        <v>55</v>
      </c>
    </row>
    <row r="84" spans="1:14" ht="16.5" x14ac:dyDescent="0.25">
      <c r="A84" s="6">
        <v>183</v>
      </c>
      <c r="B84" s="81">
        <v>43115</v>
      </c>
      <c r="C84" s="87">
        <v>1</v>
      </c>
      <c r="D84" s="87">
        <v>15</v>
      </c>
      <c r="E84" s="87">
        <v>2017</v>
      </c>
      <c r="F84" s="6" t="s">
        <v>36</v>
      </c>
      <c r="G84" s="48">
        <v>4</v>
      </c>
      <c r="H84" s="48" t="s">
        <v>67</v>
      </c>
      <c r="I84" s="48" t="s">
        <v>67</v>
      </c>
      <c r="J84" s="48" t="s">
        <v>67</v>
      </c>
      <c r="K84" s="48" t="s">
        <v>67</v>
      </c>
      <c r="L84" s="48">
        <f t="shared" si="3"/>
        <v>4</v>
      </c>
      <c r="M84" s="82">
        <f t="shared" si="2"/>
        <v>200</v>
      </c>
      <c r="N84" s="72" t="s">
        <v>56</v>
      </c>
    </row>
    <row r="85" spans="1:14" ht="16.5" x14ac:dyDescent="0.25">
      <c r="A85" s="6">
        <v>184</v>
      </c>
      <c r="B85" s="81">
        <v>43116</v>
      </c>
      <c r="C85" s="87">
        <v>1</v>
      </c>
      <c r="D85" s="87">
        <v>16</v>
      </c>
      <c r="E85" s="87">
        <v>2017</v>
      </c>
      <c r="F85" s="6" t="s">
        <v>52</v>
      </c>
      <c r="G85" s="48" t="s">
        <v>67</v>
      </c>
      <c r="H85" s="48">
        <v>7</v>
      </c>
      <c r="I85" s="48">
        <v>5</v>
      </c>
      <c r="J85" s="48">
        <v>7</v>
      </c>
      <c r="K85" s="48">
        <v>5</v>
      </c>
      <c r="L85" s="48">
        <f t="shared" si="3"/>
        <v>24</v>
      </c>
      <c r="M85" s="82">
        <f t="shared" si="2"/>
        <v>1200</v>
      </c>
      <c r="N85" s="72" t="s">
        <v>55</v>
      </c>
    </row>
    <row r="86" spans="1:14" ht="16.5" x14ac:dyDescent="0.25">
      <c r="A86" s="6">
        <v>185</v>
      </c>
      <c r="B86" s="81">
        <v>43117</v>
      </c>
      <c r="C86" s="87">
        <v>1</v>
      </c>
      <c r="D86" s="87">
        <v>17</v>
      </c>
      <c r="E86" s="87">
        <v>2017</v>
      </c>
      <c r="F86" s="6" t="s">
        <v>39</v>
      </c>
      <c r="G86" s="48">
        <v>1</v>
      </c>
      <c r="H86" s="48">
        <v>1</v>
      </c>
      <c r="I86" s="48">
        <v>3</v>
      </c>
      <c r="J86" s="48">
        <v>1</v>
      </c>
      <c r="K86" s="48">
        <v>3</v>
      </c>
      <c r="L86" s="48">
        <f t="shared" si="3"/>
        <v>9</v>
      </c>
      <c r="M86" s="82">
        <f t="shared" si="2"/>
        <v>450</v>
      </c>
      <c r="N86" s="72" t="s">
        <v>56</v>
      </c>
    </row>
    <row r="87" spans="1:14" ht="16.5" x14ac:dyDescent="0.25">
      <c r="A87" s="6">
        <v>186</v>
      </c>
      <c r="B87" s="81">
        <v>43118</v>
      </c>
      <c r="C87" s="87">
        <v>1</v>
      </c>
      <c r="D87" s="87">
        <v>18</v>
      </c>
      <c r="E87" s="87">
        <v>2017</v>
      </c>
      <c r="F87" s="6" t="s">
        <v>49</v>
      </c>
      <c r="G87" s="48">
        <v>3</v>
      </c>
      <c r="H87" s="48" t="s">
        <v>67</v>
      </c>
      <c r="I87" s="48">
        <v>1</v>
      </c>
      <c r="J87" s="48" t="s">
        <v>67</v>
      </c>
      <c r="K87" s="48">
        <v>1</v>
      </c>
      <c r="L87" s="48">
        <f t="shared" si="3"/>
        <v>5</v>
      </c>
      <c r="M87" s="82">
        <f t="shared" si="2"/>
        <v>250</v>
      </c>
      <c r="N87" s="72" t="s">
        <v>55</v>
      </c>
    </row>
    <row r="88" spans="1:14" ht="16.5" x14ac:dyDescent="0.25">
      <c r="A88" s="6">
        <v>187</v>
      </c>
      <c r="B88" s="81">
        <v>43119</v>
      </c>
      <c r="C88" s="87">
        <v>1</v>
      </c>
      <c r="D88" s="87">
        <v>19</v>
      </c>
      <c r="E88" s="87">
        <v>2017</v>
      </c>
      <c r="F88" s="6" t="s">
        <v>40</v>
      </c>
      <c r="G88" s="48">
        <v>1</v>
      </c>
      <c r="H88" s="48">
        <v>1</v>
      </c>
      <c r="I88" s="48">
        <v>6</v>
      </c>
      <c r="J88" s="48">
        <v>1</v>
      </c>
      <c r="K88" s="48">
        <v>6</v>
      </c>
      <c r="L88" s="48">
        <f t="shared" si="3"/>
        <v>15</v>
      </c>
      <c r="M88" s="82">
        <f t="shared" si="2"/>
        <v>750</v>
      </c>
      <c r="N88" s="72" t="s">
        <v>55</v>
      </c>
    </row>
    <row r="89" spans="1:14" ht="16.5" x14ac:dyDescent="0.25">
      <c r="A89" s="6">
        <v>188</v>
      </c>
      <c r="B89" s="81">
        <v>43120</v>
      </c>
      <c r="C89" s="87">
        <v>1</v>
      </c>
      <c r="D89" s="87">
        <v>20</v>
      </c>
      <c r="E89" s="87">
        <v>2017</v>
      </c>
      <c r="F89" s="6" t="s">
        <v>41</v>
      </c>
      <c r="G89" s="48">
        <v>10</v>
      </c>
      <c r="H89" s="48" t="s">
        <v>67</v>
      </c>
      <c r="I89" s="48">
        <v>3</v>
      </c>
      <c r="J89" s="48" t="s">
        <v>67</v>
      </c>
      <c r="K89" s="48">
        <v>3</v>
      </c>
      <c r="L89" s="48">
        <f t="shared" si="3"/>
        <v>16</v>
      </c>
      <c r="M89" s="82">
        <f t="shared" si="2"/>
        <v>800</v>
      </c>
      <c r="N89" s="72" t="s">
        <v>55</v>
      </c>
    </row>
    <row r="90" spans="1:14" ht="16.5" x14ac:dyDescent="0.25">
      <c r="A90" s="6">
        <v>201</v>
      </c>
      <c r="B90" s="81">
        <v>43133</v>
      </c>
      <c r="C90" s="87">
        <v>2</v>
      </c>
      <c r="D90" s="87">
        <v>2</v>
      </c>
      <c r="E90" s="87">
        <v>2017</v>
      </c>
      <c r="F90" s="6" t="s">
        <v>52</v>
      </c>
      <c r="G90" s="48">
        <v>5</v>
      </c>
      <c r="H90" s="48">
        <v>0</v>
      </c>
      <c r="I90" s="48">
        <v>5</v>
      </c>
      <c r="J90" s="48">
        <v>0</v>
      </c>
      <c r="K90" s="48">
        <v>5</v>
      </c>
      <c r="L90" s="48">
        <f t="shared" si="3"/>
        <v>15</v>
      </c>
      <c r="M90" s="49">
        <f t="shared" ref="M90:M153" si="4">SUM(G90:K90)*Fee</f>
        <v>750</v>
      </c>
      <c r="N90" s="72" t="s">
        <v>55</v>
      </c>
    </row>
    <row r="91" spans="1:14" ht="16.5" x14ac:dyDescent="0.25">
      <c r="A91" s="6">
        <v>202</v>
      </c>
      <c r="B91" s="81">
        <v>43133</v>
      </c>
      <c r="C91" s="87">
        <v>2</v>
      </c>
      <c r="D91" s="87">
        <v>2</v>
      </c>
      <c r="E91" s="87">
        <v>2017</v>
      </c>
      <c r="F91" s="6" t="s">
        <v>34</v>
      </c>
      <c r="G91" s="48">
        <v>0</v>
      </c>
      <c r="H91" s="48">
        <v>1</v>
      </c>
      <c r="I91" s="48">
        <v>1</v>
      </c>
      <c r="J91" s="48">
        <v>1</v>
      </c>
      <c r="K91" s="48">
        <v>1</v>
      </c>
      <c r="L91" s="48">
        <f t="shared" si="3"/>
        <v>4</v>
      </c>
      <c r="M91" s="49">
        <f t="shared" si="4"/>
        <v>200</v>
      </c>
      <c r="N91" s="72" t="s">
        <v>55</v>
      </c>
    </row>
    <row r="92" spans="1:14" ht="16.5" x14ac:dyDescent="0.25">
      <c r="A92" s="6">
        <v>203</v>
      </c>
      <c r="B92" s="81">
        <v>43133</v>
      </c>
      <c r="C92" s="87">
        <v>2</v>
      </c>
      <c r="D92" s="87">
        <v>2</v>
      </c>
      <c r="E92" s="87">
        <v>2017</v>
      </c>
      <c r="F92" s="6" t="s">
        <v>5</v>
      </c>
      <c r="G92" s="48">
        <v>2</v>
      </c>
      <c r="H92" s="48">
        <v>1</v>
      </c>
      <c r="I92" s="48">
        <v>1</v>
      </c>
      <c r="J92" s="48">
        <v>1</v>
      </c>
      <c r="K92" s="48">
        <v>1</v>
      </c>
      <c r="L92" s="48">
        <f t="shared" si="3"/>
        <v>6</v>
      </c>
      <c r="M92" s="49">
        <f t="shared" si="4"/>
        <v>300</v>
      </c>
      <c r="N92" s="72" t="s">
        <v>56</v>
      </c>
    </row>
    <row r="93" spans="1:14" ht="16.5" x14ac:dyDescent="0.25">
      <c r="A93" s="6">
        <v>204</v>
      </c>
      <c r="B93" s="81">
        <v>43134</v>
      </c>
      <c r="C93" s="87">
        <v>2</v>
      </c>
      <c r="D93" s="87">
        <v>3</v>
      </c>
      <c r="E93" s="87">
        <v>2017</v>
      </c>
      <c r="F93" s="6" t="s">
        <v>32</v>
      </c>
      <c r="G93" s="48">
        <v>6</v>
      </c>
      <c r="H93" s="48">
        <v>0</v>
      </c>
      <c r="I93" s="48">
        <v>0</v>
      </c>
      <c r="J93" s="48">
        <v>0</v>
      </c>
      <c r="K93" s="48">
        <v>0</v>
      </c>
      <c r="L93" s="48">
        <f t="shared" si="3"/>
        <v>6</v>
      </c>
      <c r="M93" s="49">
        <f t="shared" si="4"/>
        <v>300</v>
      </c>
      <c r="N93" s="72" t="s">
        <v>55</v>
      </c>
    </row>
    <row r="94" spans="1:14" ht="16.5" x14ac:dyDescent="0.25">
      <c r="A94" s="6">
        <v>205</v>
      </c>
      <c r="B94" s="81">
        <v>43134</v>
      </c>
      <c r="C94" s="87">
        <v>2</v>
      </c>
      <c r="D94" s="87">
        <v>3</v>
      </c>
      <c r="E94" s="87">
        <v>2017</v>
      </c>
      <c r="F94" s="6" t="s">
        <v>38</v>
      </c>
      <c r="G94" s="48">
        <v>1</v>
      </c>
      <c r="H94" s="48">
        <v>0</v>
      </c>
      <c r="I94" s="48">
        <v>0</v>
      </c>
      <c r="J94" s="48">
        <v>0</v>
      </c>
      <c r="K94" s="48">
        <v>0</v>
      </c>
      <c r="L94" s="48">
        <f t="shared" si="3"/>
        <v>1</v>
      </c>
      <c r="M94" s="49">
        <f t="shared" si="4"/>
        <v>50</v>
      </c>
      <c r="N94" s="72" t="s">
        <v>55</v>
      </c>
    </row>
    <row r="95" spans="1:14" ht="16.5" x14ac:dyDescent="0.25">
      <c r="A95" s="6">
        <v>206</v>
      </c>
      <c r="B95" s="81">
        <v>43134</v>
      </c>
      <c r="C95" s="87">
        <v>2</v>
      </c>
      <c r="D95" s="87">
        <v>3</v>
      </c>
      <c r="E95" s="87">
        <v>2017</v>
      </c>
      <c r="F95" s="6" t="s">
        <v>35</v>
      </c>
      <c r="G95" s="48">
        <v>12</v>
      </c>
      <c r="H95" s="48">
        <v>10</v>
      </c>
      <c r="I95" s="48">
        <v>12</v>
      </c>
      <c r="J95" s="48">
        <v>5</v>
      </c>
      <c r="K95" s="48">
        <v>5</v>
      </c>
      <c r="L95" s="48">
        <f t="shared" si="3"/>
        <v>44</v>
      </c>
      <c r="M95" s="49">
        <f t="shared" si="4"/>
        <v>2200</v>
      </c>
      <c r="N95" s="72" t="s">
        <v>56</v>
      </c>
    </row>
    <row r="96" spans="1:14" ht="16.5" x14ac:dyDescent="0.25">
      <c r="A96" s="6">
        <v>207</v>
      </c>
      <c r="B96" s="81">
        <v>43134</v>
      </c>
      <c r="C96" s="87">
        <v>2</v>
      </c>
      <c r="D96" s="87">
        <v>3</v>
      </c>
      <c r="E96" s="87">
        <v>2017</v>
      </c>
      <c r="F96" s="6" t="s">
        <v>37</v>
      </c>
      <c r="G96" s="48">
        <v>1</v>
      </c>
      <c r="H96" s="48">
        <v>1</v>
      </c>
      <c r="I96" s="48">
        <v>0</v>
      </c>
      <c r="J96" s="48">
        <v>1</v>
      </c>
      <c r="K96" s="48">
        <v>0</v>
      </c>
      <c r="L96" s="48">
        <f t="shared" si="3"/>
        <v>3</v>
      </c>
      <c r="M96" s="49">
        <f t="shared" si="4"/>
        <v>150</v>
      </c>
      <c r="N96" s="72" t="s">
        <v>55</v>
      </c>
    </row>
    <row r="97" spans="1:14" ht="16.5" x14ac:dyDescent="0.25">
      <c r="A97" s="6">
        <v>208</v>
      </c>
      <c r="B97" s="81">
        <v>43134</v>
      </c>
      <c r="C97" s="87">
        <v>2</v>
      </c>
      <c r="D97" s="87">
        <v>3</v>
      </c>
      <c r="E97" s="87">
        <v>2017</v>
      </c>
      <c r="F97" s="6" t="s">
        <v>36</v>
      </c>
      <c r="G97" s="48">
        <v>4</v>
      </c>
      <c r="H97" s="48">
        <v>0</v>
      </c>
      <c r="I97" s="48">
        <v>0</v>
      </c>
      <c r="J97" s="48">
        <v>0</v>
      </c>
      <c r="K97" s="48">
        <v>0</v>
      </c>
      <c r="L97" s="48">
        <f t="shared" si="3"/>
        <v>4</v>
      </c>
      <c r="M97" s="49">
        <f t="shared" si="4"/>
        <v>200</v>
      </c>
      <c r="N97" s="72" t="s">
        <v>56</v>
      </c>
    </row>
    <row r="98" spans="1:14" ht="16.5" x14ac:dyDescent="0.25">
      <c r="A98" s="6">
        <v>209</v>
      </c>
      <c r="B98" s="81">
        <v>43135</v>
      </c>
      <c r="C98" s="87">
        <v>2</v>
      </c>
      <c r="D98" s="87">
        <v>4</v>
      </c>
      <c r="E98" s="87">
        <v>2017</v>
      </c>
      <c r="F98" s="6" t="s">
        <v>52</v>
      </c>
      <c r="G98" s="48">
        <v>0</v>
      </c>
      <c r="H98" s="48">
        <v>7</v>
      </c>
      <c r="I98" s="48">
        <v>5</v>
      </c>
      <c r="J98" s="48">
        <v>0</v>
      </c>
      <c r="K98" s="48">
        <v>5</v>
      </c>
      <c r="L98" s="48">
        <f t="shared" si="3"/>
        <v>17</v>
      </c>
      <c r="M98" s="49">
        <f t="shared" si="4"/>
        <v>850</v>
      </c>
      <c r="N98" s="72" t="s">
        <v>55</v>
      </c>
    </row>
    <row r="99" spans="1:14" ht="16.5" x14ac:dyDescent="0.25">
      <c r="A99" s="6">
        <v>210</v>
      </c>
      <c r="B99" s="81">
        <v>43136</v>
      </c>
      <c r="C99" s="87">
        <v>2</v>
      </c>
      <c r="D99" s="87">
        <v>5</v>
      </c>
      <c r="E99" s="87">
        <v>2017</v>
      </c>
      <c r="F99" s="6" t="s">
        <v>39</v>
      </c>
      <c r="G99" s="48">
        <v>1</v>
      </c>
      <c r="H99" s="48">
        <v>1</v>
      </c>
      <c r="I99" s="48">
        <v>3</v>
      </c>
      <c r="J99" s="48">
        <v>0</v>
      </c>
      <c r="K99" s="48">
        <v>0</v>
      </c>
      <c r="L99" s="48">
        <f t="shared" si="3"/>
        <v>5</v>
      </c>
      <c r="M99" s="49">
        <f t="shared" si="4"/>
        <v>250</v>
      </c>
      <c r="N99" s="72" t="s">
        <v>56</v>
      </c>
    </row>
    <row r="100" spans="1:14" ht="16.5" x14ac:dyDescent="0.25">
      <c r="A100" s="6">
        <v>211</v>
      </c>
      <c r="B100" s="81">
        <v>43136</v>
      </c>
      <c r="C100" s="87">
        <v>2</v>
      </c>
      <c r="D100" s="87">
        <v>5</v>
      </c>
      <c r="E100" s="87">
        <v>2017</v>
      </c>
      <c r="F100" s="6" t="s">
        <v>49</v>
      </c>
      <c r="G100" s="48">
        <v>3</v>
      </c>
      <c r="H100" s="48">
        <v>0</v>
      </c>
      <c r="I100" s="48">
        <v>1</v>
      </c>
      <c r="J100" s="48">
        <v>0</v>
      </c>
      <c r="K100" s="48">
        <v>1</v>
      </c>
      <c r="L100" s="48">
        <f t="shared" si="3"/>
        <v>5</v>
      </c>
      <c r="M100" s="49">
        <f t="shared" si="4"/>
        <v>250</v>
      </c>
      <c r="N100" s="72" t="s">
        <v>55</v>
      </c>
    </row>
    <row r="101" spans="1:14" ht="16.5" x14ac:dyDescent="0.25">
      <c r="A101" s="6">
        <v>212</v>
      </c>
      <c r="B101" s="81">
        <v>43136</v>
      </c>
      <c r="C101" s="87">
        <v>2</v>
      </c>
      <c r="D101" s="87">
        <v>5</v>
      </c>
      <c r="E101" s="87">
        <v>2017</v>
      </c>
      <c r="F101" s="6" t="s">
        <v>40</v>
      </c>
      <c r="G101" s="48">
        <v>1</v>
      </c>
      <c r="H101" s="48">
        <v>1</v>
      </c>
      <c r="I101" s="48">
        <v>6</v>
      </c>
      <c r="J101" s="48">
        <v>1</v>
      </c>
      <c r="K101" s="48">
        <v>6</v>
      </c>
      <c r="L101" s="48">
        <f t="shared" si="3"/>
        <v>15</v>
      </c>
      <c r="M101" s="49">
        <f t="shared" si="4"/>
        <v>750</v>
      </c>
      <c r="N101" s="72" t="s">
        <v>55</v>
      </c>
    </row>
    <row r="102" spans="1:14" ht="16.5" x14ac:dyDescent="0.25">
      <c r="A102" s="6">
        <v>213</v>
      </c>
      <c r="B102" s="81">
        <v>43136</v>
      </c>
      <c r="C102" s="87">
        <v>2</v>
      </c>
      <c r="D102" s="87">
        <v>5</v>
      </c>
      <c r="E102" s="87">
        <v>2017</v>
      </c>
      <c r="F102" s="6" t="s">
        <v>41</v>
      </c>
      <c r="G102" s="48">
        <v>10</v>
      </c>
      <c r="H102" s="48">
        <v>0</v>
      </c>
      <c r="I102" s="48">
        <v>3</v>
      </c>
      <c r="J102" s="48">
        <v>0</v>
      </c>
      <c r="K102" s="48">
        <v>3</v>
      </c>
      <c r="L102" s="48">
        <f t="shared" si="3"/>
        <v>16</v>
      </c>
      <c r="M102" s="49">
        <f t="shared" si="4"/>
        <v>800</v>
      </c>
      <c r="N102" s="72" t="s">
        <v>55</v>
      </c>
    </row>
    <row r="103" spans="1:14" ht="16.5" x14ac:dyDescent="0.25">
      <c r="A103" s="6">
        <v>214</v>
      </c>
      <c r="B103" s="81">
        <v>43137</v>
      </c>
      <c r="C103" s="87">
        <v>2</v>
      </c>
      <c r="D103" s="87">
        <v>6</v>
      </c>
      <c r="E103" s="87">
        <v>2017</v>
      </c>
      <c r="F103" s="6" t="s">
        <v>44</v>
      </c>
      <c r="G103" s="48">
        <v>25</v>
      </c>
      <c r="H103" s="48">
        <v>50</v>
      </c>
      <c r="I103" s="48">
        <v>5</v>
      </c>
      <c r="J103" s="48">
        <v>20</v>
      </c>
      <c r="K103" s="48">
        <v>0</v>
      </c>
      <c r="L103" s="48">
        <f t="shared" si="3"/>
        <v>100</v>
      </c>
      <c r="M103" s="49">
        <f t="shared" si="4"/>
        <v>5000</v>
      </c>
      <c r="N103" s="72" t="s">
        <v>56</v>
      </c>
    </row>
    <row r="104" spans="1:14" ht="16.5" x14ac:dyDescent="0.25">
      <c r="A104" s="6">
        <v>215</v>
      </c>
      <c r="B104" s="81">
        <v>43137</v>
      </c>
      <c r="C104" s="87">
        <v>2</v>
      </c>
      <c r="D104" s="87">
        <v>6</v>
      </c>
      <c r="E104" s="87">
        <v>2017</v>
      </c>
      <c r="F104" s="6" t="s">
        <v>42</v>
      </c>
      <c r="G104" s="48">
        <v>2</v>
      </c>
      <c r="H104" s="48">
        <v>0</v>
      </c>
      <c r="I104" s="48">
        <v>0</v>
      </c>
      <c r="J104" s="48">
        <v>6</v>
      </c>
      <c r="K104" s="48">
        <v>8</v>
      </c>
      <c r="L104" s="48">
        <f t="shared" si="3"/>
        <v>16</v>
      </c>
      <c r="M104" s="49">
        <f t="shared" si="4"/>
        <v>800</v>
      </c>
      <c r="N104" s="72" t="s">
        <v>55</v>
      </c>
    </row>
    <row r="105" spans="1:14" ht="16.5" x14ac:dyDescent="0.25">
      <c r="A105" s="6">
        <v>216</v>
      </c>
      <c r="B105" s="81">
        <v>43137</v>
      </c>
      <c r="C105" s="87">
        <v>2</v>
      </c>
      <c r="D105" s="87">
        <v>6</v>
      </c>
      <c r="E105" s="87">
        <v>2017</v>
      </c>
      <c r="F105" s="6" t="s">
        <v>33</v>
      </c>
      <c r="G105" s="48">
        <v>0</v>
      </c>
      <c r="H105" s="48">
        <v>25</v>
      </c>
      <c r="I105" s="48">
        <v>0</v>
      </c>
      <c r="J105" s="48">
        <v>25</v>
      </c>
      <c r="K105" s="48">
        <v>0</v>
      </c>
      <c r="L105" s="48">
        <f t="shared" si="3"/>
        <v>50</v>
      </c>
      <c r="M105" s="49">
        <f t="shared" si="4"/>
        <v>2500</v>
      </c>
      <c r="N105" s="72" t="s">
        <v>55</v>
      </c>
    </row>
    <row r="106" spans="1:14" ht="16.5" x14ac:dyDescent="0.25">
      <c r="A106" s="6">
        <v>217</v>
      </c>
      <c r="B106" s="81">
        <v>43137</v>
      </c>
      <c r="C106" s="87">
        <v>2</v>
      </c>
      <c r="D106" s="87">
        <v>6</v>
      </c>
      <c r="E106" s="87">
        <v>2017</v>
      </c>
      <c r="F106" s="6" t="s">
        <v>41</v>
      </c>
      <c r="G106" s="48">
        <v>9</v>
      </c>
      <c r="H106" s="48">
        <v>6</v>
      </c>
      <c r="I106" s="48">
        <v>9</v>
      </c>
      <c r="J106" s="48">
        <v>6</v>
      </c>
      <c r="K106" s="48">
        <v>9</v>
      </c>
      <c r="L106" s="48">
        <f t="shared" si="3"/>
        <v>39</v>
      </c>
      <c r="M106" s="49">
        <f t="shared" si="4"/>
        <v>1950</v>
      </c>
      <c r="N106" s="72" t="s">
        <v>56</v>
      </c>
    </row>
    <row r="107" spans="1:14" ht="16.5" x14ac:dyDescent="0.25">
      <c r="A107" s="6">
        <v>218</v>
      </c>
      <c r="B107" s="81">
        <v>43137</v>
      </c>
      <c r="C107" s="87">
        <v>2</v>
      </c>
      <c r="D107" s="87">
        <v>6</v>
      </c>
      <c r="E107" s="87">
        <v>2017</v>
      </c>
      <c r="F107" s="6" t="s">
        <v>43</v>
      </c>
      <c r="G107" s="48">
        <v>1</v>
      </c>
      <c r="H107" s="48">
        <v>0</v>
      </c>
      <c r="I107" s="48">
        <v>1</v>
      </c>
      <c r="J107" s="48">
        <v>3</v>
      </c>
      <c r="K107" s="48">
        <v>1</v>
      </c>
      <c r="L107" s="48">
        <f t="shared" si="3"/>
        <v>6</v>
      </c>
      <c r="M107" s="49">
        <f t="shared" si="4"/>
        <v>300</v>
      </c>
      <c r="N107" s="72" t="s">
        <v>55</v>
      </c>
    </row>
    <row r="108" spans="1:14" ht="16.5" x14ac:dyDescent="0.25">
      <c r="A108" s="6">
        <v>219</v>
      </c>
      <c r="B108" s="81">
        <v>43138</v>
      </c>
      <c r="C108" s="87">
        <v>2</v>
      </c>
      <c r="D108" s="87">
        <v>7</v>
      </c>
      <c r="E108" s="87">
        <v>2017</v>
      </c>
      <c r="F108" s="6" t="s">
        <v>51</v>
      </c>
      <c r="G108" s="48">
        <v>0</v>
      </c>
      <c r="H108" s="48">
        <v>0</v>
      </c>
      <c r="I108" s="48">
        <v>10</v>
      </c>
      <c r="J108" s="48">
        <v>0</v>
      </c>
      <c r="K108" s="48">
        <v>10</v>
      </c>
      <c r="L108" s="48">
        <f t="shared" si="3"/>
        <v>20</v>
      </c>
      <c r="M108" s="49">
        <f t="shared" si="4"/>
        <v>1000</v>
      </c>
      <c r="N108" s="72" t="s">
        <v>55</v>
      </c>
    </row>
    <row r="109" spans="1:14" ht="16.5" x14ac:dyDescent="0.25">
      <c r="A109" s="6">
        <v>220</v>
      </c>
      <c r="B109" s="81">
        <v>43138</v>
      </c>
      <c r="C109" s="87">
        <v>2</v>
      </c>
      <c r="D109" s="87">
        <v>7</v>
      </c>
      <c r="E109" s="87">
        <v>2017</v>
      </c>
      <c r="F109" s="6" t="s">
        <v>39</v>
      </c>
      <c r="G109" s="48">
        <v>1</v>
      </c>
      <c r="H109" s="48">
        <v>2</v>
      </c>
      <c r="I109" s="48">
        <v>0</v>
      </c>
      <c r="J109" s="48">
        <v>2</v>
      </c>
      <c r="K109" s="48">
        <v>0</v>
      </c>
      <c r="L109" s="48">
        <f t="shared" si="3"/>
        <v>5</v>
      </c>
      <c r="M109" s="49">
        <f t="shared" si="4"/>
        <v>250</v>
      </c>
      <c r="N109" s="72" t="s">
        <v>55</v>
      </c>
    </row>
    <row r="110" spans="1:14" ht="16.5" x14ac:dyDescent="0.25">
      <c r="A110" s="6">
        <v>221</v>
      </c>
      <c r="B110" s="81">
        <v>43138</v>
      </c>
      <c r="C110" s="87">
        <v>2</v>
      </c>
      <c r="D110" s="87">
        <v>7</v>
      </c>
      <c r="E110" s="87">
        <v>2017</v>
      </c>
      <c r="F110" s="6" t="s">
        <v>33</v>
      </c>
      <c r="G110" s="48">
        <v>5</v>
      </c>
      <c r="H110" s="48">
        <v>3</v>
      </c>
      <c r="I110" s="48">
        <v>0</v>
      </c>
      <c r="J110" s="48">
        <v>3</v>
      </c>
      <c r="K110" s="48">
        <v>0</v>
      </c>
      <c r="L110" s="48">
        <f t="shared" si="3"/>
        <v>11</v>
      </c>
      <c r="M110" s="49">
        <f t="shared" si="4"/>
        <v>550</v>
      </c>
      <c r="N110" s="72" t="s">
        <v>55</v>
      </c>
    </row>
    <row r="111" spans="1:14" ht="16.5" x14ac:dyDescent="0.25">
      <c r="A111" s="6">
        <v>222</v>
      </c>
      <c r="B111" s="81">
        <v>43138</v>
      </c>
      <c r="C111" s="87">
        <v>2</v>
      </c>
      <c r="D111" s="87">
        <v>7</v>
      </c>
      <c r="E111" s="87">
        <v>2017</v>
      </c>
      <c r="F111" s="6" t="s">
        <v>41</v>
      </c>
      <c r="G111" s="48">
        <v>32</v>
      </c>
      <c r="H111" s="48">
        <v>33</v>
      </c>
      <c r="I111" s="48">
        <v>15</v>
      </c>
      <c r="J111" s="48">
        <v>2</v>
      </c>
      <c r="K111" s="48">
        <v>2</v>
      </c>
      <c r="L111" s="48">
        <f t="shared" si="3"/>
        <v>84</v>
      </c>
      <c r="M111" s="49">
        <f t="shared" si="4"/>
        <v>4200</v>
      </c>
      <c r="N111" s="72" t="s">
        <v>56</v>
      </c>
    </row>
    <row r="112" spans="1:14" ht="16.5" x14ac:dyDescent="0.25">
      <c r="A112" s="6">
        <v>223</v>
      </c>
      <c r="B112" s="81">
        <v>43139</v>
      </c>
      <c r="C112" s="87">
        <v>2</v>
      </c>
      <c r="D112" s="87">
        <v>8</v>
      </c>
      <c r="E112" s="87">
        <v>2017</v>
      </c>
      <c r="F112" s="6" t="s">
        <v>38</v>
      </c>
      <c r="G112" s="48">
        <v>0</v>
      </c>
      <c r="H112" s="48">
        <v>0</v>
      </c>
      <c r="I112" s="48">
        <v>5</v>
      </c>
      <c r="J112" s="48">
        <v>0</v>
      </c>
      <c r="K112" s="48">
        <v>5</v>
      </c>
      <c r="L112" s="48">
        <f t="shared" si="3"/>
        <v>10</v>
      </c>
      <c r="M112" s="49">
        <f t="shared" si="4"/>
        <v>500</v>
      </c>
      <c r="N112" s="72" t="s">
        <v>55</v>
      </c>
    </row>
    <row r="113" spans="1:14" ht="16.5" x14ac:dyDescent="0.25">
      <c r="A113" s="6">
        <v>224</v>
      </c>
      <c r="B113" s="81">
        <v>43139</v>
      </c>
      <c r="C113" s="87">
        <v>2</v>
      </c>
      <c r="D113" s="87">
        <v>8</v>
      </c>
      <c r="E113" s="87">
        <v>2017</v>
      </c>
      <c r="F113" s="6" t="s">
        <v>29</v>
      </c>
      <c r="G113" s="48">
        <v>8</v>
      </c>
      <c r="H113" s="48">
        <v>2</v>
      </c>
      <c r="I113" s="48">
        <v>4</v>
      </c>
      <c r="J113" s="48">
        <v>2</v>
      </c>
      <c r="K113" s="48">
        <v>4</v>
      </c>
      <c r="L113" s="48">
        <f t="shared" si="3"/>
        <v>20</v>
      </c>
      <c r="M113" s="49">
        <f t="shared" si="4"/>
        <v>1000</v>
      </c>
      <c r="N113" s="72" t="s">
        <v>56</v>
      </c>
    </row>
    <row r="114" spans="1:14" ht="16.5" x14ac:dyDescent="0.25">
      <c r="A114" s="6">
        <v>225</v>
      </c>
      <c r="B114" s="81">
        <v>43139</v>
      </c>
      <c r="C114" s="87">
        <v>2</v>
      </c>
      <c r="D114" s="87">
        <v>8</v>
      </c>
      <c r="E114" s="87">
        <v>2017</v>
      </c>
      <c r="F114" s="6" t="s">
        <v>30</v>
      </c>
      <c r="G114" s="48">
        <v>0</v>
      </c>
      <c r="H114" s="48">
        <v>1</v>
      </c>
      <c r="I114" s="48">
        <v>0</v>
      </c>
      <c r="J114" s="48">
        <v>1</v>
      </c>
      <c r="K114" s="48">
        <v>0</v>
      </c>
      <c r="L114" s="48">
        <f t="shared" si="3"/>
        <v>2</v>
      </c>
      <c r="M114" s="49">
        <f t="shared" si="4"/>
        <v>100</v>
      </c>
      <c r="N114" s="72" t="s">
        <v>56</v>
      </c>
    </row>
    <row r="115" spans="1:14" ht="16.5" x14ac:dyDescent="0.25">
      <c r="A115" s="6">
        <v>226</v>
      </c>
      <c r="B115" s="81">
        <v>43140</v>
      </c>
      <c r="C115" s="87">
        <v>2</v>
      </c>
      <c r="D115" s="87">
        <v>9</v>
      </c>
      <c r="E115" s="87">
        <v>2017</v>
      </c>
      <c r="F115" s="6" t="s">
        <v>6</v>
      </c>
      <c r="G115" s="48">
        <v>48</v>
      </c>
      <c r="H115" s="48">
        <v>30</v>
      </c>
      <c r="I115" s="48">
        <v>39</v>
      </c>
      <c r="J115" s="48">
        <v>2</v>
      </c>
      <c r="K115" s="48">
        <v>0</v>
      </c>
      <c r="L115" s="48">
        <f t="shared" si="3"/>
        <v>119</v>
      </c>
      <c r="M115" s="49">
        <f t="shared" si="4"/>
        <v>5950</v>
      </c>
      <c r="N115" s="72" t="s">
        <v>56</v>
      </c>
    </row>
    <row r="116" spans="1:14" ht="16.5" x14ac:dyDescent="0.25">
      <c r="A116" s="6">
        <v>227</v>
      </c>
      <c r="B116" s="81">
        <v>43140</v>
      </c>
      <c r="C116" s="87">
        <v>2</v>
      </c>
      <c r="D116" s="87">
        <v>9</v>
      </c>
      <c r="E116" s="87">
        <v>2017</v>
      </c>
      <c r="F116" s="6" t="s">
        <v>31</v>
      </c>
      <c r="G116" s="48">
        <v>1</v>
      </c>
      <c r="H116" s="48">
        <v>1</v>
      </c>
      <c r="I116" s="48">
        <v>0</v>
      </c>
      <c r="J116" s="48">
        <v>1</v>
      </c>
      <c r="K116" s="48">
        <v>0</v>
      </c>
      <c r="L116" s="48">
        <f t="shared" si="3"/>
        <v>3</v>
      </c>
      <c r="M116" s="49">
        <f t="shared" si="4"/>
        <v>150</v>
      </c>
      <c r="N116" s="72" t="s">
        <v>56</v>
      </c>
    </row>
    <row r="117" spans="1:14" ht="16.5" x14ac:dyDescent="0.25">
      <c r="A117" s="6">
        <v>228</v>
      </c>
      <c r="B117" s="81">
        <v>43140</v>
      </c>
      <c r="C117" s="87">
        <v>2</v>
      </c>
      <c r="D117" s="87">
        <v>9</v>
      </c>
      <c r="E117" s="87">
        <v>2017</v>
      </c>
      <c r="F117" s="6" t="s">
        <v>30</v>
      </c>
      <c r="G117" s="48">
        <v>100</v>
      </c>
      <c r="H117" s="48">
        <v>0</v>
      </c>
      <c r="I117" s="48">
        <v>0</v>
      </c>
      <c r="J117" s="48">
        <v>0</v>
      </c>
      <c r="K117" s="48">
        <v>0</v>
      </c>
      <c r="L117" s="48">
        <f t="shared" si="3"/>
        <v>100</v>
      </c>
      <c r="M117" s="49">
        <f t="shared" si="4"/>
        <v>5000</v>
      </c>
      <c r="N117" s="72" t="s">
        <v>55</v>
      </c>
    </row>
    <row r="118" spans="1:14" ht="16.5" x14ac:dyDescent="0.25">
      <c r="A118" s="6">
        <v>229</v>
      </c>
      <c r="B118" s="81">
        <v>43145</v>
      </c>
      <c r="C118" s="87">
        <v>2</v>
      </c>
      <c r="D118" s="87">
        <v>14</v>
      </c>
      <c r="E118" s="87">
        <v>2017</v>
      </c>
      <c r="F118" s="6" t="s">
        <v>32</v>
      </c>
      <c r="G118" s="48">
        <v>2</v>
      </c>
      <c r="H118" s="48">
        <v>0</v>
      </c>
      <c r="I118" s="48">
        <v>1</v>
      </c>
      <c r="J118" s="48">
        <v>0</v>
      </c>
      <c r="K118" s="48">
        <v>1</v>
      </c>
      <c r="L118" s="48">
        <f t="shared" si="3"/>
        <v>4</v>
      </c>
      <c r="M118" s="49">
        <f t="shared" si="4"/>
        <v>200</v>
      </c>
      <c r="N118" s="72" t="s">
        <v>56</v>
      </c>
    </row>
    <row r="119" spans="1:14" ht="16.5" x14ac:dyDescent="0.25">
      <c r="A119" s="6">
        <v>230</v>
      </c>
      <c r="B119" s="81">
        <v>43145</v>
      </c>
      <c r="C119" s="87">
        <v>2</v>
      </c>
      <c r="D119" s="87">
        <v>14</v>
      </c>
      <c r="E119" s="87">
        <v>2017</v>
      </c>
      <c r="F119" s="6" t="s">
        <v>39</v>
      </c>
      <c r="G119" s="48">
        <v>0</v>
      </c>
      <c r="H119" s="48">
        <v>25</v>
      </c>
      <c r="I119" s="48">
        <v>0</v>
      </c>
      <c r="J119" s="48">
        <v>25</v>
      </c>
      <c r="K119" s="48">
        <v>25</v>
      </c>
      <c r="L119" s="48">
        <f t="shared" si="3"/>
        <v>75</v>
      </c>
      <c r="M119" s="49">
        <f t="shared" si="4"/>
        <v>3750</v>
      </c>
      <c r="N119" s="72" t="s">
        <v>55</v>
      </c>
    </row>
    <row r="120" spans="1:14" ht="16.5" x14ac:dyDescent="0.25">
      <c r="A120" s="6">
        <v>231</v>
      </c>
      <c r="B120" s="81">
        <v>43145</v>
      </c>
      <c r="C120" s="87">
        <v>2</v>
      </c>
      <c r="D120" s="87">
        <v>14</v>
      </c>
      <c r="E120" s="87">
        <v>2017</v>
      </c>
      <c r="F120" s="6" t="s">
        <v>45</v>
      </c>
      <c r="G120" s="48">
        <v>3</v>
      </c>
      <c r="H120" s="48">
        <v>3</v>
      </c>
      <c r="I120" s="48">
        <v>10</v>
      </c>
      <c r="J120" s="48">
        <v>3</v>
      </c>
      <c r="K120" s="48">
        <v>10</v>
      </c>
      <c r="L120" s="48">
        <f t="shared" si="3"/>
        <v>29</v>
      </c>
      <c r="M120" s="49">
        <f t="shared" si="4"/>
        <v>1450</v>
      </c>
      <c r="N120" s="72" t="s">
        <v>55</v>
      </c>
    </row>
    <row r="121" spans="1:14" ht="16.5" x14ac:dyDescent="0.25">
      <c r="A121" s="6">
        <v>232</v>
      </c>
      <c r="B121" s="81">
        <v>43145</v>
      </c>
      <c r="C121" s="87">
        <v>2</v>
      </c>
      <c r="D121" s="87">
        <v>14</v>
      </c>
      <c r="E121" s="87">
        <v>2017</v>
      </c>
      <c r="F121" s="6" t="s">
        <v>40</v>
      </c>
      <c r="G121" s="48">
        <v>30</v>
      </c>
      <c r="H121" s="48">
        <v>50</v>
      </c>
      <c r="I121" s="48">
        <v>0</v>
      </c>
      <c r="J121" s="48">
        <v>50</v>
      </c>
      <c r="K121" s="48">
        <v>0</v>
      </c>
      <c r="L121" s="48">
        <f t="shared" si="3"/>
        <v>130</v>
      </c>
      <c r="M121" s="49">
        <f t="shared" si="4"/>
        <v>6500</v>
      </c>
      <c r="N121" s="72" t="s">
        <v>55</v>
      </c>
    </row>
    <row r="122" spans="1:14" ht="16.5" x14ac:dyDescent="0.25">
      <c r="A122" s="6">
        <v>233</v>
      </c>
      <c r="B122" s="81">
        <v>43146</v>
      </c>
      <c r="C122" s="87">
        <v>2</v>
      </c>
      <c r="D122" s="87">
        <v>15</v>
      </c>
      <c r="E122" s="87">
        <v>2017</v>
      </c>
      <c r="F122" s="6" t="s">
        <v>50</v>
      </c>
      <c r="G122" s="48">
        <v>5</v>
      </c>
      <c r="H122" s="48">
        <v>1</v>
      </c>
      <c r="I122" s="48">
        <v>4</v>
      </c>
      <c r="J122" s="48">
        <v>1</v>
      </c>
      <c r="K122" s="48">
        <v>4</v>
      </c>
      <c r="L122" s="48">
        <f t="shared" si="3"/>
        <v>15</v>
      </c>
      <c r="M122" s="49">
        <f t="shared" si="4"/>
        <v>750</v>
      </c>
      <c r="N122" s="72" t="s">
        <v>55</v>
      </c>
    </row>
    <row r="123" spans="1:14" ht="16.5" x14ac:dyDescent="0.25">
      <c r="A123" s="6">
        <v>234</v>
      </c>
      <c r="B123" s="81">
        <v>43146</v>
      </c>
      <c r="C123" s="87">
        <v>2</v>
      </c>
      <c r="D123" s="87">
        <v>15</v>
      </c>
      <c r="E123" s="87">
        <v>2017</v>
      </c>
      <c r="F123" s="6" t="s">
        <v>51</v>
      </c>
      <c r="G123" s="48">
        <v>50</v>
      </c>
      <c r="H123" s="48">
        <v>20</v>
      </c>
      <c r="I123" s="48">
        <v>0</v>
      </c>
      <c r="J123" s="48">
        <v>10</v>
      </c>
      <c r="K123" s="48">
        <v>0</v>
      </c>
      <c r="L123" s="48">
        <f t="shared" si="3"/>
        <v>80</v>
      </c>
      <c r="M123" s="49">
        <f t="shared" si="4"/>
        <v>4000</v>
      </c>
      <c r="N123" s="72" t="s">
        <v>55</v>
      </c>
    </row>
    <row r="124" spans="1:14" ht="16.5" x14ac:dyDescent="0.25">
      <c r="A124" s="6">
        <v>235</v>
      </c>
      <c r="B124" s="81">
        <v>43146</v>
      </c>
      <c r="C124" s="87">
        <v>2</v>
      </c>
      <c r="D124" s="87">
        <v>15</v>
      </c>
      <c r="E124" s="87">
        <v>2017</v>
      </c>
      <c r="F124" s="6" t="s">
        <v>33</v>
      </c>
      <c r="G124" s="48">
        <v>0</v>
      </c>
      <c r="H124" s="48">
        <v>2</v>
      </c>
      <c r="I124" s="48">
        <v>0</v>
      </c>
      <c r="J124" s="48">
        <v>2</v>
      </c>
      <c r="K124" s="48">
        <v>0</v>
      </c>
      <c r="L124" s="48">
        <f t="shared" si="3"/>
        <v>4</v>
      </c>
      <c r="M124" s="49">
        <f t="shared" si="4"/>
        <v>200</v>
      </c>
      <c r="N124" s="72" t="s">
        <v>56</v>
      </c>
    </row>
    <row r="125" spans="1:14" ht="16.5" x14ac:dyDescent="0.25">
      <c r="A125" s="6">
        <v>236</v>
      </c>
      <c r="B125" s="81">
        <v>43147</v>
      </c>
      <c r="C125" s="87">
        <v>2</v>
      </c>
      <c r="D125" s="87">
        <v>16</v>
      </c>
      <c r="E125" s="87">
        <v>2017</v>
      </c>
      <c r="F125" s="6" t="s">
        <v>31</v>
      </c>
      <c r="G125" s="48">
        <v>3</v>
      </c>
      <c r="H125" s="48">
        <v>2</v>
      </c>
      <c r="I125" s="48">
        <v>4</v>
      </c>
      <c r="J125" s="48">
        <v>2</v>
      </c>
      <c r="K125" s="48">
        <v>4</v>
      </c>
      <c r="L125" s="48">
        <f t="shared" si="3"/>
        <v>15</v>
      </c>
      <c r="M125" s="49">
        <f t="shared" si="4"/>
        <v>750</v>
      </c>
      <c r="N125" s="72" t="s">
        <v>55</v>
      </c>
    </row>
    <row r="126" spans="1:14" ht="16.5" x14ac:dyDescent="0.25">
      <c r="A126" s="6">
        <v>237</v>
      </c>
      <c r="B126" s="81">
        <v>43147</v>
      </c>
      <c r="C126" s="87">
        <v>2</v>
      </c>
      <c r="D126" s="87">
        <v>16</v>
      </c>
      <c r="E126" s="87">
        <v>2017</v>
      </c>
      <c r="F126" s="6" t="s">
        <v>49</v>
      </c>
      <c r="G126" s="48">
        <v>10</v>
      </c>
      <c r="H126" s="48">
        <v>0</v>
      </c>
      <c r="I126" s="48">
        <v>1</v>
      </c>
      <c r="J126" s="48">
        <v>0</v>
      </c>
      <c r="K126" s="48">
        <v>1</v>
      </c>
      <c r="L126" s="48">
        <f t="shared" si="3"/>
        <v>12</v>
      </c>
      <c r="M126" s="49">
        <f t="shared" si="4"/>
        <v>600</v>
      </c>
      <c r="N126" s="72" t="s">
        <v>55</v>
      </c>
    </row>
    <row r="127" spans="1:14" ht="16.5" x14ac:dyDescent="0.25">
      <c r="A127" s="6">
        <v>238</v>
      </c>
      <c r="B127" s="81">
        <v>43147</v>
      </c>
      <c r="C127" s="87">
        <v>2</v>
      </c>
      <c r="D127" s="87">
        <v>16</v>
      </c>
      <c r="E127" s="87">
        <v>2017</v>
      </c>
      <c r="F127" s="83" t="s">
        <v>68</v>
      </c>
      <c r="G127" s="48">
        <v>32</v>
      </c>
      <c r="H127" s="48">
        <v>52</v>
      </c>
      <c r="I127" s="48">
        <v>1</v>
      </c>
      <c r="J127" s="48">
        <v>12</v>
      </c>
      <c r="K127" s="48">
        <v>0</v>
      </c>
      <c r="L127" s="48">
        <f t="shared" si="3"/>
        <v>97</v>
      </c>
      <c r="M127" s="49">
        <f t="shared" si="4"/>
        <v>4850</v>
      </c>
      <c r="N127" s="72" t="s">
        <v>56</v>
      </c>
    </row>
    <row r="128" spans="1:14" ht="16.5" x14ac:dyDescent="0.25">
      <c r="A128" s="6">
        <v>239</v>
      </c>
      <c r="B128" s="81">
        <v>43147</v>
      </c>
      <c r="C128" s="87">
        <v>2</v>
      </c>
      <c r="D128" s="87">
        <v>16</v>
      </c>
      <c r="E128" s="87">
        <v>2017</v>
      </c>
      <c r="F128" s="6" t="s">
        <v>45</v>
      </c>
      <c r="G128" s="48">
        <v>0</v>
      </c>
      <c r="H128" s="48">
        <v>1</v>
      </c>
      <c r="I128" s="48">
        <v>0</v>
      </c>
      <c r="J128" s="48">
        <v>1</v>
      </c>
      <c r="K128" s="48">
        <v>0</v>
      </c>
      <c r="L128" s="48">
        <f t="shared" si="3"/>
        <v>2</v>
      </c>
      <c r="M128" s="49">
        <f t="shared" si="4"/>
        <v>100</v>
      </c>
      <c r="N128" s="72" t="s">
        <v>56</v>
      </c>
    </row>
    <row r="129" spans="1:14" ht="16.5" x14ac:dyDescent="0.25">
      <c r="A129" s="6">
        <v>240</v>
      </c>
      <c r="B129" s="81">
        <v>43147</v>
      </c>
      <c r="C129" s="87">
        <v>2</v>
      </c>
      <c r="D129" s="87">
        <v>16</v>
      </c>
      <c r="E129" s="87">
        <v>2017</v>
      </c>
      <c r="F129" s="6" t="s">
        <v>32</v>
      </c>
      <c r="G129" s="48">
        <v>2</v>
      </c>
      <c r="H129" s="48">
        <v>1</v>
      </c>
      <c r="I129" s="48">
        <v>0</v>
      </c>
      <c r="J129" s="48">
        <v>1</v>
      </c>
      <c r="K129" s="48">
        <v>0</v>
      </c>
      <c r="L129" s="48">
        <f t="shared" si="3"/>
        <v>4</v>
      </c>
      <c r="M129" s="49">
        <f t="shared" si="4"/>
        <v>200</v>
      </c>
      <c r="N129" s="72" t="s">
        <v>56</v>
      </c>
    </row>
    <row r="130" spans="1:14" ht="16.5" x14ac:dyDescent="0.25">
      <c r="A130" s="6">
        <v>241</v>
      </c>
      <c r="B130" s="81">
        <v>43148</v>
      </c>
      <c r="C130" s="87">
        <v>2</v>
      </c>
      <c r="D130" s="87">
        <v>17</v>
      </c>
      <c r="E130" s="87">
        <v>2017</v>
      </c>
      <c r="F130" s="6" t="s">
        <v>46</v>
      </c>
      <c r="G130" s="48">
        <v>2</v>
      </c>
      <c r="H130" s="48">
        <v>0</v>
      </c>
      <c r="I130" s="48">
        <v>0</v>
      </c>
      <c r="J130" s="48">
        <v>3</v>
      </c>
      <c r="K130" s="48">
        <v>0</v>
      </c>
      <c r="L130" s="48">
        <f t="shared" si="3"/>
        <v>5</v>
      </c>
      <c r="M130" s="49">
        <f t="shared" si="4"/>
        <v>250</v>
      </c>
      <c r="N130" s="72" t="s">
        <v>55</v>
      </c>
    </row>
    <row r="131" spans="1:14" ht="16.5" x14ac:dyDescent="0.25">
      <c r="A131" s="6">
        <v>242</v>
      </c>
      <c r="B131" s="81">
        <v>43149</v>
      </c>
      <c r="C131" s="87">
        <v>2</v>
      </c>
      <c r="D131" s="87">
        <v>18</v>
      </c>
      <c r="E131" s="87">
        <v>2017</v>
      </c>
      <c r="F131" s="6" t="s">
        <v>33</v>
      </c>
      <c r="G131" s="48">
        <v>1</v>
      </c>
      <c r="H131" s="48">
        <v>0</v>
      </c>
      <c r="I131" s="48">
        <v>0</v>
      </c>
      <c r="J131" s="48">
        <v>0</v>
      </c>
      <c r="K131" s="48">
        <v>0</v>
      </c>
      <c r="L131" s="48">
        <f t="shared" ref="L131:L194" si="5">SUM(G131:K131)</f>
        <v>1</v>
      </c>
      <c r="M131" s="49">
        <f t="shared" si="4"/>
        <v>50</v>
      </c>
      <c r="N131" s="72" t="s">
        <v>55</v>
      </c>
    </row>
    <row r="132" spans="1:14" ht="16.5" x14ac:dyDescent="0.25">
      <c r="A132" s="6">
        <v>243</v>
      </c>
      <c r="B132" s="81">
        <v>43150</v>
      </c>
      <c r="C132" s="87">
        <v>2</v>
      </c>
      <c r="D132" s="87">
        <v>19</v>
      </c>
      <c r="E132" s="87">
        <v>2017</v>
      </c>
      <c r="F132" s="6" t="s">
        <v>31</v>
      </c>
      <c r="G132" s="48">
        <v>0</v>
      </c>
      <c r="H132" s="48">
        <v>1</v>
      </c>
      <c r="I132" s="48">
        <v>1</v>
      </c>
      <c r="J132" s="48">
        <v>1</v>
      </c>
      <c r="K132" s="48">
        <v>1</v>
      </c>
      <c r="L132" s="48">
        <f t="shared" si="5"/>
        <v>4</v>
      </c>
      <c r="M132" s="49">
        <f t="shared" si="4"/>
        <v>200</v>
      </c>
      <c r="N132" s="72" t="s">
        <v>55</v>
      </c>
    </row>
    <row r="133" spans="1:14" ht="16.5" x14ac:dyDescent="0.25">
      <c r="A133" s="6">
        <v>244</v>
      </c>
      <c r="B133" s="81">
        <v>43150</v>
      </c>
      <c r="C133" s="87">
        <v>2</v>
      </c>
      <c r="D133" s="87">
        <v>19</v>
      </c>
      <c r="E133" s="87">
        <v>2017</v>
      </c>
      <c r="F133" s="6" t="s">
        <v>47</v>
      </c>
      <c r="G133" s="48">
        <v>1</v>
      </c>
      <c r="H133" s="48">
        <v>1</v>
      </c>
      <c r="I133" s="48">
        <v>0</v>
      </c>
      <c r="J133" s="48">
        <v>1</v>
      </c>
      <c r="K133" s="48">
        <v>0</v>
      </c>
      <c r="L133" s="48">
        <f t="shared" si="5"/>
        <v>3</v>
      </c>
      <c r="M133" s="49">
        <f t="shared" si="4"/>
        <v>150</v>
      </c>
      <c r="N133" s="72" t="s">
        <v>55</v>
      </c>
    </row>
    <row r="134" spans="1:14" ht="16.5" x14ac:dyDescent="0.25">
      <c r="A134" s="6">
        <v>245</v>
      </c>
      <c r="B134" s="81">
        <v>43151</v>
      </c>
      <c r="C134" s="87">
        <v>2</v>
      </c>
      <c r="D134" s="87">
        <v>20</v>
      </c>
      <c r="E134" s="87">
        <v>2017</v>
      </c>
      <c r="F134" s="6" t="s">
        <v>51</v>
      </c>
      <c r="G134" s="48">
        <v>0</v>
      </c>
      <c r="H134" s="48">
        <v>0</v>
      </c>
      <c r="I134" s="48">
        <v>10</v>
      </c>
      <c r="J134" s="48">
        <v>5</v>
      </c>
      <c r="K134" s="48">
        <v>5</v>
      </c>
      <c r="L134" s="48">
        <f t="shared" si="5"/>
        <v>20</v>
      </c>
      <c r="M134" s="49">
        <f t="shared" si="4"/>
        <v>1000</v>
      </c>
      <c r="N134" s="72" t="s">
        <v>55</v>
      </c>
    </row>
    <row r="135" spans="1:14" ht="16.5" x14ac:dyDescent="0.25">
      <c r="A135" s="6">
        <v>246</v>
      </c>
      <c r="B135" s="81">
        <v>43151</v>
      </c>
      <c r="C135" s="87">
        <v>2</v>
      </c>
      <c r="D135" s="87">
        <v>20</v>
      </c>
      <c r="E135" s="87">
        <v>2017</v>
      </c>
      <c r="F135" s="6" t="s">
        <v>32</v>
      </c>
      <c r="G135" s="48">
        <v>2</v>
      </c>
      <c r="H135" s="48">
        <v>0</v>
      </c>
      <c r="I135" s="48">
        <v>1</v>
      </c>
      <c r="J135" s="48">
        <v>0</v>
      </c>
      <c r="K135" s="48">
        <v>1</v>
      </c>
      <c r="L135" s="48">
        <f t="shared" si="5"/>
        <v>4</v>
      </c>
      <c r="M135" s="49">
        <f t="shared" si="4"/>
        <v>200</v>
      </c>
      <c r="N135" s="72" t="s">
        <v>55</v>
      </c>
    </row>
    <row r="136" spans="1:14" ht="16.5" x14ac:dyDescent="0.25">
      <c r="A136" s="6">
        <v>247</v>
      </c>
      <c r="B136" s="81">
        <v>43151</v>
      </c>
      <c r="C136" s="87">
        <v>2</v>
      </c>
      <c r="D136" s="87">
        <v>20</v>
      </c>
      <c r="E136" s="87">
        <v>2017</v>
      </c>
      <c r="F136" s="6" t="s">
        <v>46</v>
      </c>
      <c r="G136" s="48">
        <v>100</v>
      </c>
      <c r="H136" s="48">
        <v>0</v>
      </c>
      <c r="I136" s="48">
        <v>0</v>
      </c>
      <c r="J136" s="48">
        <v>0</v>
      </c>
      <c r="K136" s="48">
        <v>0</v>
      </c>
      <c r="L136" s="48">
        <f t="shared" si="5"/>
        <v>100</v>
      </c>
      <c r="M136" s="49">
        <f t="shared" si="4"/>
        <v>5000</v>
      </c>
      <c r="N136" s="72" t="s">
        <v>55</v>
      </c>
    </row>
    <row r="137" spans="1:14" ht="16.5" x14ac:dyDescent="0.25">
      <c r="A137" s="6">
        <v>248</v>
      </c>
      <c r="B137" s="81">
        <v>43151</v>
      </c>
      <c r="C137" s="87">
        <v>2</v>
      </c>
      <c r="D137" s="87">
        <v>20</v>
      </c>
      <c r="E137" s="87">
        <v>2017</v>
      </c>
      <c r="F137" s="6" t="s">
        <v>45</v>
      </c>
      <c r="G137" s="48">
        <v>0</v>
      </c>
      <c r="H137" s="48">
        <v>2</v>
      </c>
      <c r="I137" s="48">
        <v>0</v>
      </c>
      <c r="J137" s="48">
        <v>2</v>
      </c>
      <c r="K137" s="48">
        <v>0</v>
      </c>
      <c r="L137" s="48">
        <f t="shared" si="5"/>
        <v>4</v>
      </c>
      <c r="M137" s="49">
        <f t="shared" si="4"/>
        <v>200</v>
      </c>
      <c r="N137" s="72" t="s">
        <v>55</v>
      </c>
    </row>
    <row r="138" spans="1:14" ht="16.5" x14ac:dyDescent="0.25">
      <c r="A138" s="6">
        <v>249</v>
      </c>
      <c r="B138" s="81">
        <v>43153</v>
      </c>
      <c r="C138" s="87">
        <v>2</v>
      </c>
      <c r="D138" s="87">
        <v>22</v>
      </c>
      <c r="E138" s="87">
        <v>2017</v>
      </c>
      <c r="F138" s="6" t="s">
        <v>51</v>
      </c>
      <c r="G138" s="48">
        <v>30</v>
      </c>
      <c r="H138" s="48">
        <v>20</v>
      </c>
      <c r="I138" s="48">
        <v>0</v>
      </c>
      <c r="J138" s="48">
        <v>20</v>
      </c>
      <c r="K138" s="48">
        <v>0</v>
      </c>
      <c r="L138" s="48">
        <f t="shared" si="5"/>
        <v>70</v>
      </c>
      <c r="M138" s="49">
        <f t="shared" si="4"/>
        <v>3500</v>
      </c>
      <c r="N138" s="72" t="s">
        <v>55</v>
      </c>
    </row>
    <row r="139" spans="1:14" ht="16.5" x14ac:dyDescent="0.25">
      <c r="A139" s="6">
        <v>250</v>
      </c>
      <c r="B139" s="81">
        <v>43153</v>
      </c>
      <c r="C139" s="87">
        <v>2</v>
      </c>
      <c r="D139" s="87">
        <v>22</v>
      </c>
      <c r="E139" s="87">
        <v>2017</v>
      </c>
      <c r="F139" s="6" t="s">
        <v>42</v>
      </c>
      <c r="G139" s="48">
        <v>20</v>
      </c>
      <c r="H139" s="48">
        <v>10</v>
      </c>
      <c r="I139" s="48">
        <v>16</v>
      </c>
      <c r="J139" s="48">
        <v>10</v>
      </c>
      <c r="K139" s="48">
        <v>16</v>
      </c>
      <c r="L139" s="48">
        <f t="shared" si="5"/>
        <v>72</v>
      </c>
      <c r="M139" s="49">
        <f t="shared" si="4"/>
        <v>3600</v>
      </c>
      <c r="N139" s="72" t="s">
        <v>55</v>
      </c>
    </row>
    <row r="140" spans="1:14" ht="16.5" x14ac:dyDescent="0.25">
      <c r="A140" s="6">
        <v>251</v>
      </c>
      <c r="B140" s="81">
        <v>43153</v>
      </c>
      <c r="C140" s="87">
        <v>2</v>
      </c>
      <c r="D140" s="87">
        <v>22</v>
      </c>
      <c r="E140" s="87">
        <v>2017</v>
      </c>
      <c r="F140" s="6" t="s">
        <v>37</v>
      </c>
      <c r="G140" s="48">
        <v>3</v>
      </c>
      <c r="H140" s="48">
        <v>1</v>
      </c>
      <c r="I140" s="48">
        <v>0</v>
      </c>
      <c r="J140" s="48">
        <v>1</v>
      </c>
      <c r="K140" s="48">
        <v>0</v>
      </c>
      <c r="L140" s="48">
        <f t="shared" si="5"/>
        <v>5</v>
      </c>
      <c r="M140" s="49">
        <f t="shared" si="4"/>
        <v>250</v>
      </c>
      <c r="N140" s="72" t="s">
        <v>55</v>
      </c>
    </row>
    <row r="141" spans="1:14" ht="16.5" x14ac:dyDescent="0.25">
      <c r="A141" s="6">
        <v>252</v>
      </c>
      <c r="B141" s="81">
        <v>43153</v>
      </c>
      <c r="C141" s="87">
        <v>2</v>
      </c>
      <c r="D141" s="87">
        <v>22</v>
      </c>
      <c r="E141" s="87">
        <v>2017</v>
      </c>
      <c r="F141" s="6" t="s">
        <v>52</v>
      </c>
      <c r="G141" s="48">
        <v>15</v>
      </c>
      <c r="H141" s="48">
        <v>0</v>
      </c>
      <c r="I141" s="48">
        <v>2</v>
      </c>
      <c r="J141" s="48">
        <v>55</v>
      </c>
      <c r="K141" s="48">
        <v>0</v>
      </c>
      <c r="L141" s="48">
        <f t="shared" si="5"/>
        <v>72</v>
      </c>
      <c r="M141" s="49">
        <f t="shared" si="4"/>
        <v>3600</v>
      </c>
      <c r="N141" s="72" t="s">
        <v>55</v>
      </c>
    </row>
    <row r="142" spans="1:14" ht="16.5" x14ac:dyDescent="0.25">
      <c r="A142" s="6">
        <v>253</v>
      </c>
      <c r="B142" s="81">
        <v>43153</v>
      </c>
      <c r="C142" s="87">
        <v>2</v>
      </c>
      <c r="D142" s="87">
        <v>22</v>
      </c>
      <c r="E142" s="87">
        <v>2017</v>
      </c>
      <c r="F142" s="6" t="s">
        <v>49</v>
      </c>
      <c r="G142" s="48">
        <v>6</v>
      </c>
      <c r="H142" s="48">
        <v>4</v>
      </c>
      <c r="I142" s="48">
        <v>4</v>
      </c>
      <c r="J142" s="48">
        <v>4</v>
      </c>
      <c r="K142" s="48">
        <v>4</v>
      </c>
      <c r="L142" s="48">
        <f t="shared" si="5"/>
        <v>22</v>
      </c>
      <c r="M142" s="49">
        <f t="shared" si="4"/>
        <v>1100</v>
      </c>
      <c r="N142" s="72" t="s">
        <v>55</v>
      </c>
    </row>
    <row r="143" spans="1:14" ht="16.5" x14ac:dyDescent="0.25">
      <c r="A143" s="6">
        <v>254</v>
      </c>
      <c r="B143" s="81">
        <v>43153</v>
      </c>
      <c r="C143" s="87">
        <v>2</v>
      </c>
      <c r="D143" s="87">
        <v>22</v>
      </c>
      <c r="E143" s="87">
        <v>2017</v>
      </c>
      <c r="F143" s="6" t="s">
        <v>40</v>
      </c>
      <c r="G143" s="48">
        <v>1</v>
      </c>
      <c r="H143" s="48">
        <v>1</v>
      </c>
      <c r="I143" s="48">
        <v>0</v>
      </c>
      <c r="J143" s="48">
        <v>1</v>
      </c>
      <c r="K143" s="48">
        <v>0</v>
      </c>
      <c r="L143" s="48">
        <f t="shared" si="5"/>
        <v>3</v>
      </c>
      <c r="M143" s="49">
        <f t="shared" si="4"/>
        <v>150</v>
      </c>
      <c r="N143" s="72" t="s">
        <v>55</v>
      </c>
    </row>
    <row r="144" spans="1:14" ht="16.5" x14ac:dyDescent="0.25">
      <c r="A144" s="6">
        <v>255</v>
      </c>
      <c r="B144" s="81">
        <v>43154</v>
      </c>
      <c r="C144" s="87">
        <v>2</v>
      </c>
      <c r="D144" s="87">
        <v>23</v>
      </c>
      <c r="E144" s="87">
        <v>2017</v>
      </c>
      <c r="F144" s="6" t="s">
        <v>40</v>
      </c>
      <c r="G144" s="48">
        <v>12</v>
      </c>
      <c r="H144" s="48">
        <v>0</v>
      </c>
      <c r="I144" s="48">
        <v>5</v>
      </c>
      <c r="J144" s="48">
        <v>0</v>
      </c>
      <c r="K144" s="48">
        <v>5</v>
      </c>
      <c r="L144" s="48">
        <f t="shared" si="5"/>
        <v>22</v>
      </c>
      <c r="M144" s="49">
        <f t="shared" si="4"/>
        <v>1100</v>
      </c>
      <c r="N144" s="72" t="s">
        <v>55</v>
      </c>
    </row>
    <row r="145" spans="1:14" ht="16.5" x14ac:dyDescent="0.25">
      <c r="A145" s="6">
        <v>256</v>
      </c>
      <c r="B145" s="81">
        <v>43155</v>
      </c>
      <c r="C145" s="87">
        <v>2</v>
      </c>
      <c r="D145" s="87">
        <v>24</v>
      </c>
      <c r="E145" s="87">
        <v>2017</v>
      </c>
      <c r="F145" s="6" t="s">
        <v>32</v>
      </c>
      <c r="G145" s="48">
        <v>0</v>
      </c>
      <c r="H145" s="48">
        <v>10</v>
      </c>
      <c r="I145" s="48">
        <v>5</v>
      </c>
      <c r="J145" s="48">
        <v>10</v>
      </c>
      <c r="K145" s="48">
        <v>5</v>
      </c>
      <c r="L145" s="48">
        <f t="shared" si="5"/>
        <v>30</v>
      </c>
      <c r="M145" s="49">
        <f t="shared" si="4"/>
        <v>1500</v>
      </c>
      <c r="N145" s="72" t="s">
        <v>55</v>
      </c>
    </row>
    <row r="146" spans="1:14" ht="16.5" x14ac:dyDescent="0.25">
      <c r="A146" s="6">
        <v>257</v>
      </c>
      <c r="B146" s="81">
        <v>43156</v>
      </c>
      <c r="C146" s="87">
        <v>2</v>
      </c>
      <c r="D146" s="87">
        <v>25</v>
      </c>
      <c r="E146" s="87">
        <v>2017</v>
      </c>
      <c r="F146" s="6" t="s">
        <v>45</v>
      </c>
      <c r="G146" s="48">
        <v>10</v>
      </c>
      <c r="H146" s="48">
        <v>0</v>
      </c>
      <c r="I146" s="48">
        <v>0</v>
      </c>
      <c r="J146" s="48">
        <v>0</v>
      </c>
      <c r="K146" s="48">
        <v>0</v>
      </c>
      <c r="L146" s="48">
        <f t="shared" si="5"/>
        <v>10</v>
      </c>
      <c r="M146" s="49">
        <f t="shared" si="4"/>
        <v>500</v>
      </c>
      <c r="N146" s="72" t="s">
        <v>55</v>
      </c>
    </row>
    <row r="147" spans="1:14" ht="16.5" x14ac:dyDescent="0.25">
      <c r="A147" s="6">
        <v>258</v>
      </c>
      <c r="B147" s="81">
        <v>43157</v>
      </c>
      <c r="C147" s="87">
        <v>2</v>
      </c>
      <c r="D147" s="87">
        <v>26</v>
      </c>
      <c r="E147" s="87">
        <v>2017</v>
      </c>
      <c r="F147" s="6" t="s">
        <v>50</v>
      </c>
      <c r="G147" s="48">
        <v>2</v>
      </c>
      <c r="H147" s="48">
        <v>2</v>
      </c>
      <c r="I147" s="48">
        <v>2</v>
      </c>
      <c r="J147" s="48">
        <v>2</v>
      </c>
      <c r="K147" s="48">
        <v>2</v>
      </c>
      <c r="L147" s="48">
        <f t="shared" si="5"/>
        <v>10</v>
      </c>
      <c r="M147" s="49">
        <f t="shared" si="4"/>
        <v>500</v>
      </c>
      <c r="N147" s="72" t="s">
        <v>55</v>
      </c>
    </row>
    <row r="148" spans="1:14" ht="16.5" x14ac:dyDescent="0.25">
      <c r="A148" s="6">
        <v>259</v>
      </c>
      <c r="B148" s="81">
        <v>43157</v>
      </c>
      <c r="C148" s="87">
        <v>2</v>
      </c>
      <c r="D148" s="87">
        <v>26</v>
      </c>
      <c r="E148" s="87">
        <v>2017</v>
      </c>
      <c r="F148" s="6" t="s">
        <v>42</v>
      </c>
      <c r="G148" s="48">
        <v>0</v>
      </c>
      <c r="H148" s="48">
        <v>1</v>
      </c>
      <c r="I148" s="48">
        <v>11</v>
      </c>
      <c r="J148" s="48">
        <v>1</v>
      </c>
      <c r="K148" s="48">
        <v>11</v>
      </c>
      <c r="L148" s="48">
        <f t="shared" si="5"/>
        <v>24</v>
      </c>
      <c r="M148" s="49">
        <f t="shared" si="4"/>
        <v>1200</v>
      </c>
      <c r="N148" s="72" t="s">
        <v>55</v>
      </c>
    </row>
    <row r="149" spans="1:14" ht="16.5" x14ac:dyDescent="0.25">
      <c r="A149" s="6">
        <v>260</v>
      </c>
      <c r="B149" s="81">
        <v>43157</v>
      </c>
      <c r="C149" s="87">
        <v>2</v>
      </c>
      <c r="D149" s="87">
        <v>26</v>
      </c>
      <c r="E149" s="87">
        <v>2017</v>
      </c>
      <c r="F149" s="6" t="s">
        <v>46</v>
      </c>
      <c r="G149" s="48">
        <v>1</v>
      </c>
      <c r="H149" s="48">
        <v>0</v>
      </c>
      <c r="I149" s="48">
        <v>1</v>
      </c>
      <c r="J149" s="48">
        <v>0</v>
      </c>
      <c r="K149" s="48">
        <v>1</v>
      </c>
      <c r="L149" s="48">
        <f t="shared" si="5"/>
        <v>3</v>
      </c>
      <c r="M149" s="49">
        <f t="shared" si="4"/>
        <v>150</v>
      </c>
      <c r="N149" s="72" t="s">
        <v>55</v>
      </c>
    </row>
    <row r="150" spans="1:14" ht="16.5" x14ac:dyDescent="0.25">
      <c r="A150" s="6">
        <v>261</v>
      </c>
      <c r="B150" s="81">
        <v>43158</v>
      </c>
      <c r="C150" s="87">
        <v>2</v>
      </c>
      <c r="D150" s="87">
        <v>27</v>
      </c>
      <c r="E150" s="87">
        <v>2017</v>
      </c>
      <c r="F150" s="6" t="s">
        <v>48</v>
      </c>
      <c r="G150" s="48">
        <v>1</v>
      </c>
      <c r="H150" s="48">
        <v>9</v>
      </c>
      <c r="I150" s="48">
        <v>0</v>
      </c>
      <c r="J150" s="48">
        <v>9</v>
      </c>
      <c r="K150" s="48">
        <v>0</v>
      </c>
      <c r="L150" s="48">
        <f t="shared" si="5"/>
        <v>19</v>
      </c>
      <c r="M150" s="49">
        <f t="shared" si="4"/>
        <v>950</v>
      </c>
      <c r="N150" s="72" t="s">
        <v>55</v>
      </c>
    </row>
    <row r="151" spans="1:14" ht="16.5" x14ac:dyDescent="0.25">
      <c r="A151" s="6">
        <v>262</v>
      </c>
      <c r="B151" s="81">
        <v>43158</v>
      </c>
      <c r="C151" s="87">
        <v>2</v>
      </c>
      <c r="D151" s="87">
        <v>27</v>
      </c>
      <c r="E151" s="87">
        <v>2017</v>
      </c>
      <c r="F151" s="6" t="s">
        <v>39</v>
      </c>
      <c r="G151" s="48">
        <v>30</v>
      </c>
      <c r="H151" s="48">
        <v>0</v>
      </c>
      <c r="I151" s="48">
        <v>0</v>
      </c>
      <c r="J151" s="48">
        <v>0</v>
      </c>
      <c r="K151" s="48">
        <v>0</v>
      </c>
      <c r="L151" s="48">
        <f t="shared" si="5"/>
        <v>30</v>
      </c>
      <c r="M151" s="49">
        <f t="shared" si="4"/>
        <v>1500</v>
      </c>
      <c r="N151" s="72" t="s">
        <v>55</v>
      </c>
    </row>
    <row r="152" spans="1:14" ht="16.5" x14ac:dyDescent="0.25">
      <c r="A152" s="6">
        <v>263</v>
      </c>
      <c r="B152" s="81">
        <v>43158</v>
      </c>
      <c r="C152" s="87">
        <v>2</v>
      </c>
      <c r="D152" s="87">
        <v>27</v>
      </c>
      <c r="E152" s="87">
        <v>2017</v>
      </c>
      <c r="F152" s="6" t="s">
        <v>45</v>
      </c>
      <c r="G152" s="48">
        <v>0</v>
      </c>
      <c r="H152" s="48">
        <v>2</v>
      </c>
      <c r="I152" s="48">
        <v>1</v>
      </c>
      <c r="J152" s="48">
        <v>2</v>
      </c>
      <c r="K152" s="48">
        <v>1</v>
      </c>
      <c r="L152" s="48">
        <f t="shared" si="5"/>
        <v>6</v>
      </c>
      <c r="M152" s="49">
        <f t="shared" si="4"/>
        <v>300</v>
      </c>
      <c r="N152" s="72" t="s">
        <v>55</v>
      </c>
    </row>
    <row r="153" spans="1:14" ht="16.5" x14ac:dyDescent="0.25">
      <c r="A153" s="6">
        <v>264</v>
      </c>
      <c r="B153" s="81">
        <v>43159</v>
      </c>
      <c r="C153" s="87">
        <v>2</v>
      </c>
      <c r="D153" s="87">
        <v>28</v>
      </c>
      <c r="E153" s="87">
        <v>2017</v>
      </c>
      <c r="F153" s="6" t="s">
        <v>48</v>
      </c>
      <c r="G153" s="48">
        <v>2</v>
      </c>
      <c r="H153" s="48">
        <v>0</v>
      </c>
      <c r="I153" s="48">
        <v>2</v>
      </c>
      <c r="J153" s="48">
        <v>0</v>
      </c>
      <c r="K153" s="48">
        <v>2</v>
      </c>
      <c r="L153" s="48">
        <f t="shared" si="5"/>
        <v>6</v>
      </c>
      <c r="M153" s="49">
        <f t="shared" si="4"/>
        <v>300</v>
      </c>
      <c r="N153" s="72" t="s">
        <v>55</v>
      </c>
    </row>
    <row r="154" spans="1:14" ht="16.5" x14ac:dyDescent="0.25">
      <c r="A154" s="6">
        <v>265</v>
      </c>
      <c r="B154" s="81">
        <v>43159</v>
      </c>
      <c r="C154" s="87">
        <v>2</v>
      </c>
      <c r="D154" s="87">
        <v>28</v>
      </c>
      <c r="E154" s="87">
        <v>2017</v>
      </c>
      <c r="F154" s="6" t="s">
        <v>38</v>
      </c>
      <c r="G154" s="48">
        <v>0</v>
      </c>
      <c r="H154" s="48">
        <v>0</v>
      </c>
      <c r="I154" s="48">
        <v>10</v>
      </c>
      <c r="J154" s="48">
        <v>0</v>
      </c>
      <c r="K154" s="48">
        <v>10</v>
      </c>
      <c r="L154" s="48">
        <f t="shared" si="5"/>
        <v>20</v>
      </c>
      <c r="M154" s="49">
        <f t="shared" ref="M154:M164" si="6">SUM(G154:K154)*Fee</f>
        <v>1000</v>
      </c>
      <c r="N154" s="72" t="s">
        <v>55</v>
      </c>
    </row>
    <row r="155" spans="1:14" ht="16.5" x14ac:dyDescent="0.25">
      <c r="A155" s="6">
        <v>266</v>
      </c>
      <c r="B155" s="81">
        <v>43159</v>
      </c>
      <c r="C155" s="87">
        <v>2</v>
      </c>
      <c r="D155" s="87">
        <v>28</v>
      </c>
      <c r="E155" s="87">
        <v>2017</v>
      </c>
      <c r="F155" s="6" t="s">
        <v>49</v>
      </c>
      <c r="G155" s="48">
        <v>0</v>
      </c>
      <c r="H155" s="48">
        <v>1</v>
      </c>
      <c r="I155" s="48">
        <v>0</v>
      </c>
      <c r="J155" s="48">
        <v>1</v>
      </c>
      <c r="K155" s="48">
        <v>0</v>
      </c>
      <c r="L155" s="48">
        <f t="shared" si="5"/>
        <v>2</v>
      </c>
      <c r="M155" s="49">
        <f t="shared" si="6"/>
        <v>100</v>
      </c>
      <c r="N155" s="72" t="s">
        <v>55</v>
      </c>
    </row>
    <row r="156" spans="1:14" ht="16.5" x14ac:dyDescent="0.25">
      <c r="A156" s="6">
        <v>267</v>
      </c>
      <c r="B156" s="81">
        <v>43159</v>
      </c>
      <c r="C156" s="87">
        <v>2</v>
      </c>
      <c r="D156" s="87">
        <v>28</v>
      </c>
      <c r="E156" s="87">
        <v>2017</v>
      </c>
      <c r="F156" s="6" t="s">
        <v>40</v>
      </c>
      <c r="G156" s="48">
        <v>0</v>
      </c>
      <c r="H156" s="48">
        <v>0</v>
      </c>
      <c r="I156" s="48">
        <v>1</v>
      </c>
      <c r="J156" s="48">
        <v>0</v>
      </c>
      <c r="K156" s="48">
        <v>1</v>
      </c>
      <c r="L156" s="48">
        <f t="shared" si="5"/>
        <v>2</v>
      </c>
      <c r="M156" s="49">
        <f t="shared" si="6"/>
        <v>100</v>
      </c>
      <c r="N156" s="72" t="s">
        <v>55</v>
      </c>
    </row>
    <row r="157" spans="1:14" ht="16.5" x14ac:dyDescent="0.25">
      <c r="A157" s="6">
        <v>271</v>
      </c>
      <c r="B157" s="81">
        <v>43159</v>
      </c>
      <c r="C157" s="87">
        <v>2</v>
      </c>
      <c r="D157" s="87">
        <v>28</v>
      </c>
      <c r="E157" s="87">
        <v>2017</v>
      </c>
      <c r="F157" s="6" t="s">
        <v>32</v>
      </c>
      <c r="G157" s="48">
        <v>0</v>
      </c>
      <c r="H157" s="48">
        <v>0</v>
      </c>
      <c r="I157" s="48">
        <v>1</v>
      </c>
      <c r="J157" s="48">
        <v>0</v>
      </c>
      <c r="K157" s="48">
        <v>1</v>
      </c>
      <c r="L157" s="48">
        <f t="shared" si="5"/>
        <v>2</v>
      </c>
      <c r="M157" s="49">
        <f t="shared" si="6"/>
        <v>100</v>
      </c>
      <c r="N157" s="72" t="s">
        <v>55</v>
      </c>
    </row>
    <row r="158" spans="1:14" ht="16.5" x14ac:dyDescent="0.25">
      <c r="A158" s="6">
        <v>272</v>
      </c>
      <c r="B158" s="81">
        <v>43159</v>
      </c>
      <c r="C158" s="87">
        <v>2</v>
      </c>
      <c r="D158" s="87">
        <v>28</v>
      </c>
      <c r="E158" s="87">
        <v>2017</v>
      </c>
      <c r="F158" s="6" t="s">
        <v>33</v>
      </c>
      <c r="G158" s="48">
        <v>0</v>
      </c>
      <c r="H158" s="48">
        <v>100</v>
      </c>
      <c r="I158" s="48">
        <v>0</v>
      </c>
      <c r="J158" s="48">
        <v>100</v>
      </c>
      <c r="K158" s="48">
        <v>0</v>
      </c>
      <c r="L158" s="48">
        <f t="shared" si="5"/>
        <v>200</v>
      </c>
      <c r="M158" s="49">
        <f t="shared" si="6"/>
        <v>10000</v>
      </c>
      <c r="N158" s="72" t="s">
        <v>55</v>
      </c>
    </row>
    <row r="159" spans="1:14" ht="16.5" x14ac:dyDescent="0.25">
      <c r="A159" s="6">
        <v>273</v>
      </c>
      <c r="B159" s="81">
        <v>43159</v>
      </c>
      <c r="C159" s="87">
        <v>2</v>
      </c>
      <c r="D159" s="87">
        <v>28</v>
      </c>
      <c r="E159" s="87">
        <v>2017</v>
      </c>
      <c r="F159" s="6" t="s">
        <v>45</v>
      </c>
      <c r="G159" s="48">
        <v>2</v>
      </c>
      <c r="H159" s="48">
        <v>0</v>
      </c>
      <c r="I159" s="48">
        <v>0</v>
      </c>
      <c r="J159" s="48">
        <v>0</v>
      </c>
      <c r="K159" s="48">
        <v>0</v>
      </c>
      <c r="L159" s="48">
        <f t="shared" si="5"/>
        <v>2</v>
      </c>
      <c r="M159" s="49">
        <f t="shared" si="6"/>
        <v>100</v>
      </c>
      <c r="N159" s="72" t="s">
        <v>55</v>
      </c>
    </row>
    <row r="160" spans="1:14" ht="16.5" x14ac:dyDescent="0.25">
      <c r="A160" s="6">
        <v>274</v>
      </c>
      <c r="B160" s="81">
        <v>43159</v>
      </c>
      <c r="C160" s="87">
        <v>2</v>
      </c>
      <c r="D160" s="87">
        <v>28</v>
      </c>
      <c r="E160" s="87">
        <v>2017</v>
      </c>
      <c r="F160" s="6" t="s">
        <v>32</v>
      </c>
      <c r="G160" s="48">
        <v>13</v>
      </c>
      <c r="H160" s="48">
        <v>8</v>
      </c>
      <c r="I160" s="48">
        <v>0</v>
      </c>
      <c r="J160" s="48">
        <v>8</v>
      </c>
      <c r="K160" s="48">
        <v>0</v>
      </c>
      <c r="L160" s="48">
        <f t="shared" si="5"/>
        <v>29</v>
      </c>
      <c r="M160" s="49">
        <f t="shared" si="6"/>
        <v>1450</v>
      </c>
      <c r="N160" s="72" t="s">
        <v>55</v>
      </c>
    </row>
    <row r="161" spans="1:14" ht="16.5" x14ac:dyDescent="0.25">
      <c r="A161" s="6">
        <v>275</v>
      </c>
      <c r="B161" s="81">
        <v>43159</v>
      </c>
      <c r="C161" s="87">
        <v>2</v>
      </c>
      <c r="D161" s="87">
        <v>28</v>
      </c>
      <c r="E161" s="87">
        <v>2017</v>
      </c>
      <c r="F161" s="6" t="s">
        <v>38</v>
      </c>
      <c r="G161" s="48">
        <v>2</v>
      </c>
      <c r="H161" s="48">
        <v>0</v>
      </c>
      <c r="I161" s="48">
        <v>0</v>
      </c>
      <c r="J161" s="48">
        <v>0</v>
      </c>
      <c r="K161" s="48">
        <v>0</v>
      </c>
      <c r="L161" s="48">
        <f t="shared" si="5"/>
        <v>2</v>
      </c>
      <c r="M161" s="49">
        <f t="shared" si="6"/>
        <v>100</v>
      </c>
      <c r="N161" s="72" t="s">
        <v>55</v>
      </c>
    </row>
    <row r="162" spans="1:14" ht="16.5" x14ac:dyDescent="0.25">
      <c r="A162" s="6">
        <v>268</v>
      </c>
      <c r="B162" s="81">
        <v>43159</v>
      </c>
      <c r="C162" s="87">
        <v>2</v>
      </c>
      <c r="D162" s="87">
        <v>29</v>
      </c>
      <c r="E162" s="87">
        <v>2017</v>
      </c>
      <c r="F162" s="6" t="s">
        <v>6</v>
      </c>
      <c r="G162" s="48">
        <v>1</v>
      </c>
      <c r="H162" s="48">
        <v>5</v>
      </c>
      <c r="I162" s="48">
        <v>0</v>
      </c>
      <c r="J162" s="48">
        <v>5</v>
      </c>
      <c r="K162" s="48">
        <v>0</v>
      </c>
      <c r="L162" s="48">
        <f t="shared" si="5"/>
        <v>11</v>
      </c>
      <c r="M162" s="49">
        <f t="shared" si="6"/>
        <v>550</v>
      </c>
      <c r="N162" s="72" t="s">
        <v>55</v>
      </c>
    </row>
    <row r="163" spans="1:14" ht="16.5" x14ac:dyDescent="0.25">
      <c r="A163" s="6">
        <v>269</v>
      </c>
      <c r="B163" s="81">
        <v>43159</v>
      </c>
      <c r="C163" s="87">
        <v>2</v>
      </c>
      <c r="D163" s="87">
        <v>29</v>
      </c>
      <c r="E163" s="87">
        <v>2017</v>
      </c>
      <c r="F163" s="6" t="s">
        <v>32</v>
      </c>
      <c r="G163" s="48">
        <v>0</v>
      </c>
      <c r="H163" s="48">
        <v>0</v>
      </c>
      <c r="I163" s="48">
        <v>5</v>
      </c>
      <c r="J163" s="48">
        <v>0</v>
      </c>
      <c r="K163" s="48">
        <v>5</v>
      </c>
      <c r="L163" s="48">
        <f t="shared" si="5"/>
        <v>10</v>
      </c>
      <c r="M163" s="49">
        <f t="shared" si="6"/>
        <v>500</v>
      </c>
      <c r="N163" s="72" t="s">
        <v>55</v>
      </c>
    </row>
    <row r="164" spans="1:14" ht="16.5" x14ac:dyDescent="0.25">
      <c r="A164" s="6">
        <v>270</v>
      </c>
      <c r="B164" s="81">
        <v>43159</v>
      </c>
      <c r="C164" s="87">
        <v>2</v>
      </c>
      <c r="D164" s="87">
        <v>29</v>
      </c>
      <c r="E164" s="87">
        <v>2017</v>
      </c>
      <c r="F164" s="6" t="s">
        <v>39</v>
      </c>
      <c r="G164" s="48">
        <v>0</v>
      </c>
      <c r="H164" s="48">
        <v>2</v>
      </c>
      <c r="I164" s="48">
        <v>0</v>
      </c>
      <c r="J164" s="48">
        <v>2</v>
      </c>
      <c r="K164" s="48">
        <v>0</v>
      </c>
      <c r="L164" s="48">
        <f t="shared" si="5"/>
        <v>4</v>
      </c>
      <c r="M164" s="49">
        <f t="shared" si="6"/>
        <v>200</v>
      </c>
      <c r="N164" s="72" t="s">
        <v>55</v>
      </c>
    </row>
    <row r="165" spans="1:14" ht="16.5" x14ac:dyDescent="0.25">
      <c r="A165" s="6">
        <v>301</v>
      </c>
      <c r="B165" s="79">
        <v>43160</v>
      </c>
      <c r="C165" s="87">
        <v>3</v>
      </c>
      <c r="D165" s="87">
        <v>1</v>
      </c>
      <c r="E165" s="87">
        <v>2017</v>
      </c>
      <c r="F165" s="6" t="s">
        <v>52</v>
      </c>
      <c r="G165" s="48">
        <v>5</v>
      </c>
      <c r="H165" s="48">
        <v>0</v>
      </c>
      <c r="I165" s="48">
        <v>5</v>
      </c>
      <c r="J165" s="48">
        <v>0</v>
      </c>
      <c r="K165" s="48">
        <v>5</v>
      </c>
      <c r="L165" s="48">
        <f t="shared" si="5"/>
        <v>15</v>
      </c>
      <c r="M165" s="49">
        <f t="shared" ref="M165:M228" si="7">SUM(G165:K165)*Fee</f>
        <v>750</v>
      </c>
      <c r="N165" s="72" t="s">
        <v>55</v>
      </c>
    </row>
    <row r="166" spans="1:14" ht="16.5" x14ac:dyDescent="0.25">
      <c r="A166" s="6">
        <v>304</v>
      </c>
      <c r="B166" s="79">
        <v>43160</v>
      </c>
      <c r="C166" s="87">
        <v>3</v>
      </c>
      <c r="D166" s="87">
        <v>1</v>
      </c>
      <c r="E166" s="87">
        <v>2017</v>
      </c>
      <c r="F166" s="6" t="s">
        <v>32</v>
      </c>
      <c r="G166" s="48">
        <v>6</v>
      </c>
      <c r="H166" s="48">
        <v>0</v>
      </c>
      <c r="I166" s="48">
        <v>0</v>
      </c>
      <c r="J166" s="48">
        <v>0</v>
      </c>
      <c r="K166" s="48">
        <v>0</v>
      </c>
      <c r="L166" s="48">
        <f t="shared" si="5"/>
        <v>6</v>
      </c>
      <c r="M166" s="49">
        <f t="shared" si="7"/>
        <v>300</v>
      </c>
      <c r="N166" s="72" t="s">
        <v>55</v>
      </c>
    </row>
    <row r="167" spans="1:14" ht="16.5" x14ac:dyDescent="0.25">
      <c r="A167" s="6">
        <v>302</v>
      </c>
      <c r="B167" s="79">
        <v>43161</v>
      </c>
      <c r="C167" s="87">
        <v>3</v>
      </c>
      <c r="D167" s="87">
        <v>2</v>
      </c>
      <c r="E167" s="87">
        <v>2017</v>
      </c>
      <c r="F167" s="6" t="s">
        <v>34</v>
      </c>
      <c r="G167" s="48">
        <v>0</v>
      </c>
      <c r="H167" s="48">
        <v>5</v>
      </c>
      <c r="I167" s="48">
        <v>1</v>
      </c>
      <c r="J167" s="48">
        <v>1</v>
      </c>
      <c r="K167" s="48">
        <v>1</v>
      </c>
      <c r="L167" s="48">
        <f t="shared" si="5"/>
        <v>8</v>
      </c>
      <c r="M167" s="49">
        <f t="shared" si="7"/>
        <v>400</v>
      </c>
      <c r="N167" s="72" t="s">
        <v>55</v>
      </c>
    </row>
    <row r="168" spans="1:14" ht="16.5" x14ac:dyDescent="0.25">
      <c r="A168" s="6">
        <v>305</v>
      </c>
      <c r="B168" s="79">
        <v>43161</v>
      </c>
      <c r="C168" s="87">
        <v>3</v>
      </c>
      <c r="D168" s="87">
        <v>2</v>
      </c>
      <c r="E168" s="87">
        <v>2017</v>
      </c>
      <c r="F168" s="6" t="s">
        <v>38</v>
      </c>
      <c r="G168" s="48">
        <v>1</v>
      </c>
      <c r="H168" s="48">
        <v>0</v>
      </c>
      <c r="I168" s="48">
        <v>0</v>
      </c>
      <c r="J168" s="48">
        <v>0</v>
      </c>
      <c r="K168" s="48">
        <v>0</v>
      </c>
      <c r="L168" s="48">
        <f t="shared" si="5"/>
        <v>1</v>
      </c>
      <c r="M168" s="49">
        <f t="shared" si="7"/>
        <v>50</v>
      </c>
      <c r="N168" s="72" t="s">
        <v>55</v>
      </c>
    </row>
    <row r="169" spans="1:14" ht="16.5" x14ac:dyDescent="0.25">
      <c r="A169" s="6">
        <v>307</v>
      </c>
      <c r="B169" s="79">
        <v>43161</v>
      </c>
      <c r="C169" s="87">
        <v>3</v>
      </c>
      <c r="D169" s="87">
        <v>2</v>
      </c>
      <c r="E169" s="87">
        <v>2017</v>
      </c>
      <c r="F169" s="6" t="s">
        <v>37</v>
      </c>
      <c r="G169" s="48">
        <v>1</v>
      </c>
      <c r="H169" s="48">
        <v>1</v>
      </c>
      <c r="I169" s="48">
        <v>0</v>
      </c>
      <c r="J169" s="48">
        <v>1</v>
      </c>
      <c r="K169" s="48">
        <v>0</v>
      </c>
      <c r="L169" s="48">
        <f t="shared" si="5"/>
        <v>3</v>
      </c>
      <c r="M169" s="49">
        <f t="shared" si="7"/>
        <v>150</v>
      </c>
      <c r="N169" s="72" t="s">
        <v>55</v>
      </c>
    </row>
    <row r="170" spans="1:14" ht="16.5" x14ac:dyDescent="0.25">
      <c r="A170" s="6">
        <v>308</v>
      </c>
      <c r="B170" s="79">
        <v>43161</v>
      </c>
      <c r="C170" s="87">
        <v>3</v>
      </c>
      <c r="D170" s="87">
        <v>2</v>
      </c>
      <c r="E170" s="87">
        <v>2017</v>
      </c>
      <c r="F170" s="6" t="s">
        <v>36</v>
      </c>
      <c r="G170" s="48">
        <v>4</v>
      </c>
      <c r="H170" s="48">
        <v>0</v>
      </c>
      <c r="I170" s="48">
        <v>0</v>
      </c>
      <c r="J170" s="48">
        <v>0</v>
      </c>
      <c r="K170" s="48">
        <v>0</v>
      </c>
      <c r="L170" s="48">
        <f t="shared" si="5"/>
        <v>4</v>
      </c>
      <c r="M170" s="49">
        <f t="shared" si="7"/>
        <v>200</v>
      </c>
      <c r="N170" s="72" t="s">
        <v>56</v>
      </c>
    </row>
    <row r="171" spans="1:14" ht="16.5" x14ac:dyDescent="0.25">
      <c r="A171" s="6">
        <v>309</v>
      </c>
      <c r="B171" s="79">
        <v>43161</v>
      </c>
      <c r="C171" s="87">
        <v>3</v>
      </c>
      <c r="D171" s="87">
        <v>2</v>
      </c>
      <c r="E171" s="87">
        <v>2017</v>
      </c>
      <c r="F171" s="6" t="s">
        <v>52</v>
      </c>
      <c r="G171" s="48">
        <v>0</v>
      </c>
      <c r="H171" s="48">
        <v>7</v>
      </c>
      <c r="I171" s="48">
        <v>5</v>
      </c>
      <c r="J171" s="48">
        <v>5</v>
      </c>
      <c r="K171" s="48">
        <v>5</v>
      </c>
      <c r="L171" s="48">
        <f t="shared" si="5"/>
        <v>22</v>
      </c>
      <c r="M171" s="49">
        <f t="shared" si="7"/>
        <v>1100</v>
      </c>
      <c r="N171" s="72" t="s">
        <v>55</v>
      </c>
    </row>
    <row r="172" spans="1:14" ht="16.5" x14ac:dyDescent="0.25">
      <c r="A172" s="6">
        <v>310</v>
      </c>
      <c r="B172" s="79">
        <v>43161</v>
      </c>
      <c r="C172" s="87">
        <v>3</v>
      </c>
      <c r="D172" s="87">
        <v>2</v>
      </c>
      <c r="E172" s="87">
        <v>2017</v>
      </c>
      <c r="F172" s="6" t="s">
        <v>39</v>
      </c>
      <c r="G172" s="48">
        <v>1</v>
      </c>
      <c r="H172" s="48">
        <v>1</v>
      </c>
      <c r="I172" s="48">
        <v>3</v>
      </c>
      <c r="J172" s="48">
        <v>0</v>
      </c>
      <c r="K172" s="48">
        <v>0</v>
      </c>
      <c r="L172" s="48">
        <f t="shared" si="5"/>
        <v>5</v>
      </c>
      <c r="M172" s="49">
        <f t="shared" si="7"/>
        <v>250</v>
      </c>
      <c r="N172" s="72" t="s">
        <v>56</v>
      </c>
    </row>
    <row r="173" spans="1:14" ht="16.5" x14ac:dyDescent="0.25">
      <c r="A173" s="6">
        <v>303</v>
      </c>
      <c r="B173" s="79">
        <v>43162</v>
      </c>
      <c r="C173" s="87">
        <v>3</v>
      </c>
      <c r="D173" s="87">
        <v>3</v>
      </c>
      <c r="E173" s="87">
        <v>2017</v>
      </c>
      <c r="F173" s="6" t="s">
        <v>5</v>
      </c>
      <c r="G173" s="48">
        <v>2</v>
      </c>
      <c r="H173" s="48">
        <v>1</v>
      </c>
      <c r="I173" s="48">
        <v>1</v>
      </c>
      <c r="J173" s="48">
        <v>1</v>
      </c>
      <c r="K173" s="48">
        <v>1</v>
      </c>
      <c r="L173" s="48">
        <f t="shared" si="5"/>
        <v>6</v>
      </c>
      <c r="M173" s="49">
        <f t="shared" si="7"/>
        <v>300</v>
      </c>
      <c r="N173" s="72" t="s">
        <v>56</v>
      </c>
    </row>
    <row r="174" spans="1:14" ht="16.5" x14ac:dyDescent="0.25">
      <c r="A174" s="6">
        <v>306</v>
      </c>
      <c r="B174" s="79">
        <v>43162</v>
      </c>
      <c r="C174" s="87">
        <v>3</v>
      </c>
      <c r="D174" s="87">
        <v>3</v>
      </c>
      <c r="E174" s="87">
        <v>2017</v>
      </c>
      <c r="F174" s="6" t="s">
        <v>35</v>
      </c>
      <c r="G174" s="48">
        <v>12</v>
      </c>
      <c r="H174" s="48">
        <v>10</v>
      </c>
      <c r="I174" s="48">
        <v>12</v>
      </c>
      <c r="J174" s="48">
        <v>6</v>
      </c>
      <c r="K174" s="48">
        <v>5</v>
      </c>
      <c r="L174" s="48">
        <f t="shared" si="5"/>
        <v>45</v>
      </c>
      <c r="M174" s="49">
        <f t="shared" si="7"/>
        <v>2250</v>
      </c>
      <c r="N174" s="72" t="s">
        <v>56</v>
      </c>
    </row>
    <row r="175" spans="1:14" ht="16.5" x14ac:dyDescent="0.25">
      <c r="A175" s="6">
        <v>311</v>
      </c>
      <c r="B175" s="79">
        <v>43167</v>
      </c>
      <c r="C175" s="87">
        <v>3</v>
      </c>
      <c r="D175" s="87">
        <v>8</v>
      </c>
      <c r="E175" s="87">
        <v>2017</v>
      </c>
      <c r="F175" s="6" t="s">
        <v>49</v>
      </c>
      <c r="G175" s="48">
        <v>3</v>
      </c>
      <c r="H175" s="48">
        <v>0</v>
      </c>
      <c r="I175" s="48">
        <v>1</v>
      </c>
      <c r="J175" s="48">
        <v>0</v>
      </c>
      <c r="K175" s="48">
        <v>1</v>
      </c>
      <c r="L175" s="48">
        <f t="shared" si="5"/>
        <v>5</v>
      </c>
      <c r="M175" s="49">
        <f t="shared" si="7"/>
        <v>250</v>
      </c>
      <c r="N175" s="72" t="s">
        <v>55</v>
      </c>
    </row>
    <row r="176" spans="1:14" ht="16.5" x14ac:dyDescent="0.25">
      <c r="A176" s="6">
        <v>312</v>
      </c>
      <c r="B176" s="79">
        <v>43167</v>
      </c>
      <c r="C176" s="87">
        <v>3</v>
      </c>
      <c r="D176" s="87">
        <v>8</v>
      </c>
      <c r="E176" s="87">
        <v>2017</v>
      </c>
      <c r="F176" s="6" t="s">
        <v>40</v>
      </c>
      <c r="G176" s="48">
        <v>1</v>
      </c>
      <c r="H176" s="48">
        <v>1</v>
      </c>
      <c r="I176" s="48">
        <v>6</v>
      </c>
      <c r="J176" s="48">
        <v>1</v>
      </c>
      <c r="K176" s="48">
        <v>6</v>
      </c>
      <c r="L176" s="48">
        <f t="shared" si="5"/>
        <v>15</v>
      </c>
      <c r="M176" s="49">
        <f t="shared" si="7"/>
        <v>750</v>
      </c>
      <c r="N176" s="72" t="s">
        <v>55</v>
      </c>
    </row>
    <row r="177" spans="1:14" ht="16.5" x14ac:dyDescent="0.25">
      <c r="A177" s="6">
        <v>313</v>
      </c>
      <c r="B177" s="79">
        <v>43167</v>
      </c>
      <c r="C177" s="87">
        <v>3</v>
      </c>
      <c r="D177" s="87">
        <v>8</v>
      </c>
      <c r="E177" s="87">
        <v>2017</v>
      </c>
      <c r="F177" s="6" t="s">
        <v>41</v>
      </c>
      <c r="G177" s="48">
        <v>10</v>
      </c>
      <c r="H177" s="48">
        <v>0</v>
      </c>
      <c r="I177" s="48">
        <v>3</v>
      </c>
      <c r="J177" s="48">
        <v>0</v>
      </c>
      <c r="K177" s="48">
        <v>3</v>
      </c>
      <c r="L177" s="48">
        <f t="shared" si="5"/>
        <v>16</v>
      </c>
      <c r="M177" s="49">
        <f t="shared" si="7"/>
        <v>800</v>
      </c>
      <c r="N177" s="72" t="s">
        <v>55</v>
      </c>
    </row>
    <row r="178" spans="1:14" ht="16.5" x14ac:dyDescent="0.25">
      <c r="A178" s="6">
        <v>314</v>
      </c>
      <c r="B178" s="79">
        <v>43167</v>
      </c>
      <c r="C178" s="87">
        <v>3</v>
      </c>
      <c r="D178" s="87">
        <v>8</v>
      </c>
      <c r="E178" s="87">
        <v>2017</v>
      </c>
      <c r="F178" s="6" t="s">
        <v>44</v>
      </c>
      <c r="G178" s="48">
        <v>25</v>
      </c>
      <c r="H178" s="48">
        <v>50</v>
      </c>
      <c r="I178" s="48">
        <v>5</v>
      </c>
      <c r="J178" s="48">
        <v>20</v>
      </c>
      <c r="K178" s="48">
        <v>0</v>
      </c>
      <c r="L178" s="48">
        <f t="shared" si="5"/>
        <v>100</v>
      </c>
      <c r="M178" s="49">
        <f t="shared" si="7"/>
        <v>5000</v>
      </c>
      <c r="N178" s="72" t="s">
        <v>56</v>
      </c>
    </row>
    <row r="179" spans="1:14" ht="16.5" x14ac:dyDescent="0.25">
      <c r="A179" s="6">
        <v>315</v>
      </c>
      <c r="B179" s="79">
        <v>43168</v>
      </c>
      <c r="C179" s="87">
        <v>3</v>
      </c>
      <c r="D179" s="87">
        <v>9</v>
      </c>
      <c r="E179" s="87">
        <v>2017</v>
      </c>
      <c r="F179" s="6" t="s">
        <v>42</v>
      </c>
      <c r="G179" s="48">
        <v>2</v>
      </c>
      <c r="H179" s="48">
        <v>0</v>
      </c>
      <c r="I179" s="48">
        <v>0</v>
      </c>
      <c r="J179" s="48">
        <v>6</v>
      </c>
      <c r="K179" s="48">
        <v>8</v>
      </c>
      <c r="L179" s="48">
        <f t="shared" si="5"/>
        <v>16</v>
      </c>
      <c r="M179" s="49">
        <f t="shared" si="7"/>
        <v>800</v>
      </c>
      <c r="N179" s="72" t="s">
        <v>55</v>
      </c>
    </row>
    <row r="180" spans="1:14" ht="16.5" x14ac:dyDescent="0.25">
      <c r="A180" s="6">
        <v>316</v>
      </c>
      <c r="B180" s="79">
        <v>43169</v>
      </c>
      <c r="C180" s="87">
        <v>3</v>
      </c>
      <c r="D180" s="87">
        <v>10</v>
      </c>
      <c r="E180" s="87">
        <v>2017</v>
      </c>
      <c r="F180" s="6" t="s">
        <v>33</v>
      </c>
      <c r="G180" s="48">
        <v>0</v>
      </c>
      <c r="H180" s="48">
        <v>25</v>
      </c>
      <c r="I180" s="48">
        <v>0</v>
      </c>
      <c r="J180" s="48">
        <v>25</v>
      </c>
      <c r="K180" s="48">
        <v>0</v>
      </c>
      <c r="L180" s="48">
        <f t="shared" si="5"/>
        <v>50</v>
      </c>
      <c r="M180" s="49">
        <f t="shared" si="7"/>
        <v>2500</v>
      </c>
      <c r="N180" s="72" t="s">
        <v>55</v>
      </c>
    </row>
    <row r="181" spans="1:14" ht="16.5" x14ac:dyDescent="0.25">
      <c r="A181" s="6">
        <v>317</v>
      </c>
      <c r="B181" s="79">
        <v>43170</v>
      </c>
      <c r="C181" s="87">
        <v>3</v>
      </c>
      <c r="D181" s="87">
        <v>11</v>
      </c>
      <c r="E181" s="87">
        <v>2017</v>
      </c>
      <c r="F181" s="6" t="s">
        <v>41</v>
      </c>
      <c r="G181" s="48">
        <v>9</v>
      </c>
      <c r="H181" s="48">
        <v>6</v>
      </c>
      <c r="I181" s="48">
        <v>9</v>
      </c>
      <c r="J181" s="48">
        <v>6</v>
      </c>
      <c r="K181" s="48">
        <v>9</v>
      </c>
      <c r="L181" s="48">
        <f t="shared" si="5"/>
        <v>39</v>
      </c>
      <c r="M181" s="49">
        <f t="shared" si="7"/>
        <v>1950</v>
      </c>
      <c r="N181" s="72" t="s">
        <v>56</v>
      </c>
    </row>
    <row r="182" spans="1:14" ht="16.5" x14ac:dyDescent="0.25">
      <c r="A182" s="6">
        <v>318</v>
      </c>
      <c r="B182" s="79">
        <v>43171</v>
      </c>
      <c r="C182" s="87">
        <v>3</v>
      </c>
      <c r="D182" s="87">
        <v>12</v>
      </c>
      <c r="E182" s="87">
        <v>2017</v>
      </c>
      <c r="F182" s="6" t="s">
        <v>43</v>
      </c>
      <c r="G182" s="48">
        <v>1</v>
      </c>
      <c r="H182" s="48">
        <v>0</v>
      </c>
      <c r="I182" s="48">
        <v>1</v>
      </c>
      <c r="J182" s="48">
        <v>3</v>
      </c>
      <c r="K182" s="48">
        <v>1</v>
      </c>
      <c r="L182" s="48">
        <f t="shared" si="5"/>
        <v>6</v>
      </c>
      <c r="M182" s="49">
        <f t="shared" si="7"/>
        <v>300</v>
      </c>
      <c r="N182" s="72" t="s">
        <v>55</v>
      </c>
    </row>
    <row r="183" spans="1:14" ht="16.5" x14ac:dyDescent="0.25">
      <c r="A183" s="6">
        <v>319</v>
      </c>
      <c r="B183" s="79">
        <v>43171</v>
      </c>
      <c r="C183" s="87">
        <v>3</v>
      </c>
      <c r="D183" s="87">
        <v>12</v>
      </c>
      <c r="E183" s="87">
        <v>2017</v>
      </c>
      <c r="F183" s="6" t="s">
        <v>51</v>
      </c>
      <c r="G183" s="48">
        <v>0</v>
      </c>
      <c r="H183" s="48">
        <v>0</v>
      </c>
      <c r="I183" s="48">
        <v>10</v>
      </c>
      <c r="J183" s="48">
        <v>0</v>
      </c>
      <c r="K183" s="48">
        <v>10</v>
      </c>
      <c r="L183" s="48">
        <f t="shared" si="5"/>
        <v>20</v>
      </c>
      <c r="M183" s="49">
        <f t="shared" si="7"/>
        <v>1000</v>
      </c>
      <c r="N183" s="72" t="s">
        <v>55</v>
      </c>
    </row>
    <row r="184" spans="1:14" ht="16.5" x14ac:dyDescent="0.25">
      <c r="A184" s="6">
        <v>320</v>
      </c>
      <c r="B184" s="79">
        <v>43171</v>
      </c>
      <c r="C184" s="87">
        <v>3</v>
      </c>
      <c r="D184" s="87">
        <v>12</v>
      </c>
      <c r="E184" s="87">
        <v>2017</v>
      </c>
      <c r="F184" s="6" t="s">
        <v>39</v>
      </c>
      <c r="G184" s="48">
        <v>1</v>
      </c>
      <c r="H184" s="48">
        <v>2</v>
      </c>
      <c r="I184" s="48">
        <v>0</v>
      </c>
      <c r="J184" s="48">
        <v>2</v>
      </c>
      <c r="K184" s="48">
        <v>0</v>
      </c>
      <c r="L184" s="48">
        <f t="shared" si="5"/>
        <v>5</v>
      </c>
      <c r="M184" s="49">
        <f t="shared" si="7"/>
        <v>250</v>
      </c>
      <c r="N184" s="72" t="s">
        <v>55</v>
      </c>
    </row>
    <row r="185" spans="1:14" ht="16.5" x14ac:dyDescent="0.25">
      <c r="A185" s="6">
        <v>321</v>
      </c>
      <c r="B185" s="79">
        <v>43171</v>
      </c>
      <c r="C185" s="87">
        <v>3</v>
      </c>
      <c r="D185" s="87">
        <v>12</v>
      </c>
      <c r="E185" s="87">
        <v>2017</v>
      </c>
      <c r="F185" s="6" t="s">
        <v>33</v>
      </c>
      <c r="G185" s="48">
        <v>5</v>
      </c>
      <c r="H185" s="48">
        <v>3</v>
      </c>
      <c r="I185" s="48">
        <v>0</v>
      </c>
      <c r="J185" s="48">
        <v>3</v>
      </c>
      <c r="K185" s="48">
        <v>0</v>
      </c>
      <c r="L185" s="48">
        <f t="shared" si="5"/>
        <v>11</v>
      </c>
      <c r="M185" s="49">
        <f t="shared" si="7"/>
        <v>550</v>
      </c>
      <c r="N185" s="72" t="s">
        <v>55</v>
      </c>
    </row>
    <row r="186" spans="1:14" ht="16.5" x14ac:dyDescent="0.25">
      <c r="A186" s="6">
        <v>322</v>
      </c>
      <c r="B186" s="79">
        <v>43171</v>
      </c>
      <c r="C186" s="87">
        <v>3</v>
      </c>
      <c r="D186" s="87">
        <v>12</v>
      </c>
      <c r="E186" s="87">
        <v>2017</v>
      </c>
      <c r="F186" s="6" t="s">
        <v>41</v>
      </c>
      <c r="G186" s="48">
        <v>32</v>
      </c>
      <c r="H186" s="48">
        <v>33</v>
      </c>
      <c r="I186" s="48">
        <v>15</v>
      </c>
      <c r="J186" s="48">
        <v>2</v>
      </c>
      <c r="K186" s="48">
        <v>2</v>
      </c>
      <c r="L186" s="48">
        <f t="shared" si="5"/>
        <v>84</v>
      </c>
      <c r="M186" s="49">
        <f t="shared" si="7"/>
        <v>4200</v>
      </c>
      <c r="N186" s="72" t="s">
        <v>56</v>
      </c>
    </row>
    <row r="187" spans="1:14" ht="16.5" x14ac:dyDescent="0.25">
      <c r="A187" s="6">
        <v>323</v>
      </c>
      <c r="B187" s="79">
        <v>43172</v>
      </c>
      <c r="C187" s="87">
        <v>3</v>
      </c>
      <c r="D187" s="87">
        <v>13</v>
      </c>
      <c r="E187" s="87">
        <v>2017</v>
      </c>
      <c r="F187" s="6" t="s">
        <v>38</v>
      </c>
      <c r="G187" s="48">
        <v>0</v>
      </c>
      <c r="H187" s="48">
        <v>0</v>
      </c>
      <c r="I187" s="48">
        <v>5</v>
      </c>
      <c r="J187" s="48">
        <v>0</v>
      </c>
      <c r="K187" s="48">
        <v>5</v>
      </c>
      <c r="L187" s="48">
        <f t="shared" si="5"/>
        <v>10</v>
      </c>
      <c r="M187" s="49">
        <f t="shared" si="7"/>
        <v>500</v>
      </c>
      <c r="N187" s="72" t="s">
        <v>55</v>
      </c>
    </row>
    <row r="188" spans="1:14" ht="16.5" x14ac:dyDescent="0.25">
      <c r="A188" s="6">
        <v>324</v>
      </c>
      <c r="B188" s="79">
        <v>43172</v>
      </c>
      <c r="C188" s="87">
        <v>3</v>
      </c>
      <c r="D188" s="87">
        <v>13</v>
      </c>
      <c r="E188" s="87">
        <v>2017</v>
      </c>
      <c r="F188" s="6" t="s">
        <v>29</v>
      </c>
      <c r="G188" s="48">
        <v>8</v>
      </c>
      <c r="H188" s="48">
        <v>12</v>
      </c>
      <c r="I188" s="48">
        <v>4</v>
      </c>
      <c r="J188" s="48">
        <v>2</v>
      </c>
      <c r="K188" s="48">
        <v>4</v>
      </c>
      <c r="L188" s="48">
        <f t="shared" si="5"/>
        <v>30</v>
      </c>
      <c r="M188" s="49">
        <f t="shared" si="7"/>
        <v>1500</v>
      </c>
      <c r="N188" s="72" t="s">
        <v>56</v>
      </c>
    </row>
    <row r="189" spans="1:14" ht="16.5" x14ac:dyDescent="0.25">
      <c r="A189" s="6">
        <v>325</v>
      </c>
      <c r="B189" s="79">
        <v>43172</v>
      </c>
      <c r="C189" s="87">
        <v>3</v>
      </c>
      <c r="D189" s="87">
        <v>13</v>
      </c>
      <c r="E189" s="87">
        <v>2017</v>
      </c>
      <c r="F189" s="6" t="s">
        <v>30</v>
      </c>
      <c r="G189" s="48">
        <v>0</v>
      </c>
      <c r="H189" s="48">
        <v>1</v>
      </c>
      <c r="I189" s="48">
        <v>0</v>
      </c>
      <c r="J189" s="48">
        <v>1</v>
      </c>
      <c r="K189" s="48">
        <v>0</v>
      </c>
      <c r="L189" s="48">
        <f t="shared" si="5"/>
        <v>2</v>
      </c>
      <c r="M189" s="49">
        <f t="shared" si="7"/>
        <v>100</v>
      </c>
      <c r="N189" s="72" t="s">
        <v>56</v>
      </c>
    </row>
    <row r="190" spans="1:14" ht="16.5" x14ac:dyDescent="0.25">
      <c r="A190" s="6">
        <v>326</v>
      </c>
      <c r="B190" s="79">
        <v>43173</v>
      </c>
      <c r="C190" s="87">
        <v>3</v>
      </c>
      <c r="D190" s="87">
        <v>14</v>
      </c>
      <c r="E190" s="87">
        <v>2017</v>
      </c>
      <c r="F190" s="6" t="s">
        <v>6</v>
      </c>
      <c r="G190" s="48">
        <v>48</v>
      </c>
      <c r="H190" s="48">
        <v>30</v>
      </c>
      <c r="I190" s="48">
        <v>39</v>
      </c>
      <c r="J190" s="48">
        <v>2</v>
      </c>
      <c r="K190" s="48">
        <v>0</v>
      </c>
      <c r="L190" s="48">
        <f t="shared" si="5"/>
        <v>119</v>
      </c>
      <c r="M190" s="49">
        <f t="shared" si="7"/>
        <v>5950</v>
      </c>
      <c r="N190" s="72" t="s">
        <v>56</v>
      </c>
    </row>
    <row r="191" spans="1:14" ht="16.5" x14ac:dyDescent="0.25">
      <c r="A191" s="6">
        <v>327</v>
      </c>
      <c r="B191" s="79">
        <v>43173</v>
      </c>
      <c r="C191" s="87">
        <v>3</v>
      </c>
      <c r="D191" s="87">
        <v>14</v>
      </c>
      <c r="E191" s="87">
        <v>2017</v>
      </c>
      <c r="F191" s="6" t="s">
        <v>31</v>
      </c>
      <c r="G191" s="48">
        <v>1</v>
      </c>
      <c r="H191" s="48">
        <v>25</v>
      </c>
      <c r="I191" s="48">
        <v>0</v>
      </c>
      <c r="J191" s="48">
        <v>1</v>
      </c>
      <c r="K191" s="48">
        <v>15</v>
      </c>
      <c r="L191" s="48">
        <f t="shared" si="5"/>
        <v>42</v>
      </c>
      <c r="M191" s="49">
        <f t="shared" si="7"/>
        <v>2100</v>
      </c>
      <c r="N191" s="72" t="s">
        <v>56</v>
      </c>
    </row>
    <row r="192" spans="1:14" ht="16.5" x14ac:dyDescent="0.25">
      <c r="A192" s="6">
        <v>328</v>
      </c>
      <c r="B192" s="79">
        <v>43174</v>
      </c>
      <c r="C192" s="87">
        <v>3</v>
      </c>
      <c r="D192" s="87">
        <v>15</v>
      </c>
      <c r="E192" s="87">
        <v>2017</v>
      </c>
      <c r="F192" s="6" t="s">
        <v>30</v>
      </c>
      <c r="G192" s="48">
        <v>100</v>
      </c>
      <c r="H192" s="48">
        <v>0</v>
      </c>
      <c r="I192" s="48">
        <v>12</v>
      </c>
      <c r="J192" s="48">
        <v>0</v>
      </c>
      <c r="K192" s="48">
        <v>0</v>
      </c>
      <c r="L192" s="48">
        <f t="shared" si="5"/>
        <v>112</v>
      </c>
      <c r="M192" s="49">
        <f t="shared" si="7"/>
        <v>5600</v>
      </c>
      <c r="N192" s="72" t="s">
        <v>55</v>
      </c>
    </row>
    <row r="193" spans="1:14" ht="16.5" x14ac:dyDescent="0.25">
      <c r="A193" s="6">
        <v>329</v>
      </c>
      <c r="B193" s="79">
        <v>43174</v>
      </c>
      <c r="C193" s="87">
        <v>3</v>
      </c>
      <c r="D193" s="87">
        <v>15</v>
      </c>
      <c r="E193" s="87">
        <v>2017</v>
      </c>
      <c r="F193" s="6" t="s">
        <v>32</v>
      </c>
      <c r="G193" s="48">
        <v>2</v>
      </c>
      <c r="H193" s="48">
        <v>0</v>
      </c>
      <c r="I193" s="48">
        <v>1</v>
      </c>
      <c r="J193" s="48">
        <v>0</v>
      </c>
      <c r="K193" s="48">
        <v>1</v>
      </c>
      <c r="L193" s="48">
        <f t="shared" si="5"/>
        <v>4</v>
      </c>
      <c r="M193" s="49">
        <f t="shared" si="7"/>
        <v>200</v>
      </c>
      <c r="N193" s="72" t="s">
        <v>56</v>
      </c>
    </row>
    <row r="194" spans="1:14" ht="16.5" x14ac:dyDescent="0.25">
      <c r="A194" s="6">
        <v>330</v>
      </c>
      <c r="B194" s="79">
        <v>43174</v>
      </c>
      <c r="C194" s="87">
        <v>3</v>
      </c>
      <c r="D194" s="87">
        <v>15</v>
      </c>
      <c r="E194" s="87">
        <v>2017</v>
      </c>
      <c r="F194" s="6" t="s">
        <v>39</v>
      </c>
      <c r="G194" s="48">
        <v>0</v>
      </c>
      <c r="H194" s="48">
        <v>25</v>
      </c>
      <c r="I194" s="48">
        <v>0</v>
      </c>
      <c r="J194" s="48">
        <v>25</v>
      </c>
      <c r="K194" s="48">
        <v>25</v>
      </c>
      <c r="L194" s="48">
        <f t="shared" si="5"/>
        <v>75</v>
      </c>
      <c r="M194" s="49">
        <f t="shared" si="7"/>
        <v>3750</v>
      </c>
      <c r="N194" s="72" t="s">
        <v>55</v>
      </c>
    </row>
    <row r="195" spans="1:14" ht="16.5" x14ac:dyDescent="0.25">
      <c r="A195" s="6">
        <v>331</v>
      </c>
      <c r="B195" s="79">
        <v>43175</v>
      </c>
      <c r="C195" s="87">
        <v>3</v>
      </c>
      <c r="D195" s="87">
        <v>16</v>
      </c>
      <c r="E195" s="87">
        <v>2017</v>
      </c>
      <c r="F195" s="6" t="s">
        <v>45</v>
      </c>
      <c r="G195" s="48">
        <v>3</v>
      </c>
      <c r="H195" s="48">
        <v>3</v>
      </c>
      <c r="I195" s="48">
        <v>10</v>
      </c>
      <c r="J195" s="48">
        <v>3</v>
      </c>
      <c r="K195" s="48">
        <v>10</v>
      </c>
      <c r="L195" s="48">
        <f t="shared" ref="L195:L239" si="8">SUM(G195:K195)</f>
        <v>29</v>
      </c>
      <c r="M195" s="49">
        <f t="shared" si="7"/>
        <v>1450</v>
      </c>
      <c r="N195" s="72" t="s">
        <v>55</v>
      </c>
    </row>
    <row r="196" spans="1:14" ht="16.5" x14ac:dyDescent="0.25">
      <c r="A196" s="6">
        <v>332</v>
      </c>
      <c r="B196" s="79">
        <v>43176</v>
      </c>
      <c r="C196" s="87">
        <v>3</v>
      </c>
      <c r="D196" s="87">
        <v>17</v>
      </c>
      <c r="E196" s="87">
        <v>2017</v>
      </c>
      <c r="F196" s="6" t="s">
        <v>40</v>
      </c>
      <c r="G196" s="48">
        <v>30</v>
      </c>
      <c r="H196" s="48">
        <v>50</v>
      </c>
      <c r="I196" s="48">
        <v>0</v>
      </c>
      <c r="J196" s="48">
        <v>50</v>
      </c>
      <c r="K196" s="48">
        <v>5</v>
      </c>
      <c r="L196" s="48">
        <f t="shared" si="8"/>
        <v>135</v>
      </c>
      <c r="M196" s="49">
        <f t="shared" si="7"/>
        <v>6750</v>
      </c>
      <c r="N196" s="72" t="s">
        <v>55</v>
      </c>
    </row>
    <row r="197" spans="1:14" ht="16.5" x14ac:dyDescent="0.25">
      <c r="A197" s="6">
        <v>333</v>
      </c>
      <c r="B197" s="79">
        <v>43176</v>
      </c>
      <c r="C197" s="87">
        <v>3</v>
      </c>
      <c r="D197" s="87">
        <v>17</v>
      </c>
      <c r="E197" s="87">
        <v>2017</v>
      </c>
      <c r="F197" s="6" t="s">
        <v>50</v>
      </c>
      <c r="G197" s="48">
        <v>5</v>
      </c>
      <c r="H197" s="48">
        <v>1</v>
      </c>
      <c r="I197" s="48">
        <v>4</v>
      </c>
      <c r="J197" s="48">
        <v>1</v>
      </c>
      <c r="K197" s="48">
        <v>4</v>
      </c>
      <c r="L197" s="48">
        <f t="shared" si="8"/>
        <v>15</v>
      </c>
      <c r="M197" s="49">
        <f t="shared" si="7"/>
        <v>750</v>
      </c>
      <c r="N197" s="72" t="s">
        <v>55</v>
      </c>
    </row>
    <row r="198" spans="1:14" ht="16.5" x14ac:dyDescent="0.25">
      <c r="A198" s="6">
        <v>334</v>
      </c>
      <c r="B198" s="79">
        <v>43176</v>
      </c>
      <c r="C198" s="87">
        <v>3</v>
      </c>
      <c r="D198" s="87">
        <v>17</v>
      </c>
      <c r="E198" s="87">
        <v>2017</v>
      </c>
      <c r="F198" s="6" t="s">
        <v>51</v>
      </c>
      <c r="G198" s="48">
        <v>50</v>
      </c>
      <c r="H198" s="48">
        <v>20</v>
      </c>
      <c r="I198" s="48">
        <v>5</v>
      </c>
      <c r="J198" s="48">
        <v>10</v>
      </c>
      <c r="K198" s="48">
        <v>0</v>
      </c>
      <c r="L198" s="48">
        <f t="shared" si="8"/>
        <v>85</v>
      </c>
      <c r="M198" s="49">
        <f t="shared" si="7"/>
        <v>4250</v>
      </c>
      <c r="N198" s="72" t="s">
        <v>55</v>
      </c>
    </row>
    <row r="199" spans="1:14" ht="16.5" x14ac:dyDescent="0.25">
      <c r="A199" s="6">
        <v>335</v>
      </c>
      <c r="B199" s="79">
        <v>43176</v>
      </c>
      <c r="C199" s="87">
        <v>3</v>
      </c>
      <c r="D199" s="87">
        <v>17</v>
      </c>
      <c r="E199" s="87">
        <v>2017</v>
      </c>
      <c r="F199" s="6" t="s">
        <v>33</v>
      </c>
      <c r="G199" s="48">
        <v>0</v>
      </c>
      <c r="H199" s="48">
        <v>2</v>
      </c>
      <c r="I199" s="48">
        <v>0</v>
      </c>
      <c r="J199" s="48">
        <v>2</v>
      </c>
      <c r="K199" s="48">
        <v>0</v>
      </c>
      <c r="L199" s="48">
        <f t="shared" si="8"/>
        <v>4</v>
      </c>
      <c r="M199" s="49">
        <f t="shared" si="7"/>
        <v>200</v>
      </c>
      <c r="N199" s="72" t="s">
        <v>56</v>
      </c>
    </row>
    <row r="200" spans="1:14" ht="16.5" x14ac:dyDescent="0.25">
      <c r="A200" s="6">
        <v>336</v>
      </c>
      <c r="B200" s="79">
        <v>43177</v>
      </c>
      <c r="C200" s="87">
        <v>3</v>
      </c>
      <c r="D200" s="87">
        <v>18</v>
      </c>
      <c r="E200" s="87">
        <v>2017</v>
      </c>
      <c r="F200" s="6" t="s">
        <v>31</v>
      </c>
      <c r="G200" s="48">
        <v>3</v>
      </c>
      <c r="H200" s="48">
        <v>2</v>
      </c>
      <c r="I200" s="48">
        <v>4</v>
      </c>
      <c r="J200" s="48">
        <v>2</v>
      </c>
      <c r="K200" s="48">
        <v>4</v>
      </c>
      <c r="L200" s="48">
        <f t="shared" si="8"/>
        <v>15</v>
      </c>
      <c r="M200" s="49">
        <f t="shared" si="7"/>
        <v>750</v>
      </c>
      <c r="N200" s="72" t="s">
        <v>55</v>
      </c>
    </row>
    <row r="201" spans="1:14" ht="16.5" x14ac:dyDescent="0.25">
      <c r="A201" s="6">
        <v>337</v>
      </c>
      <c r="B201" s="79">
        <v>43177</v>
      </c>
      <c r="C201" s="87">
        <v>3</v>
      </c>
      <c r="D201" s="87">
        <v>18</v>
      </c>
      <c r="E201" s="87">
        <v>2017</v>
      </c>
      <c r="F201" s="6" t="s">
        <v>49</v>
      </c>
      <c r="G201" s="48">
        <v>10</v>
      </c>
      <c r="H201" s="48">
        <v>0</v>
      </c>
      <c r="I201" s="48">
        <v>1</v>
      </c>
      <c r="J201" s="48">
        <v>0</v>
      </c>
      <c r="K201" s="48">
        <v>1</v>
      </c>
      <c r="L201" s="48">
        <f t="shared" si="8"/>
        <v>12</v>
      </c>
      <c r="M201" s="49">
        <f t="shared" si="7"/>
        <v>600</v>
      </c>
      <c r="N201" s="72" t="s">
        <v>55</v>
      </c>
    </row>
    <row r="202" spans="1:14" ht="16.5" x14ac:dyDescent="0.25">
      <c r="A202" s="6">
        <v>338</v>
      </c>
      <c r="B202" s="79">
        <v>43178</v>
      </c>
      <c r="C202" s="87">
        <v>3</v>
      </c>
      <c r="D202" s="87">
        <v>19</v>
      </c>
      <c r="E202" s="87">
        <v>2017</v>
      </c>
      <c r="F202" s="83" t="s">
        <v>68</v>
      </c>
      <c r="G202" s="48">
        <v>32</v>
      </c>
      <c r="H202" s="48">
        <v>52</v>
      </c>
      <c r="I202" s="48">
        <v>1</v>
      </c>
      <c r="J202" s="48">
        <v>12</v>
      </c>
      <c r="K202" s="48">
        <v>0</v>
      </c>
      <c r="L202" s="48">
        <f t="shared" si="8"/>
        <v>97</v>
      </c>
      <c r="M202" s="49">
        <f t="shared" si="7"/>
        <v>4850</v>
      </c>
      <c r="N202" s="72" t="s">
        <v>56</v>
      </c>
    </row>
    <row r="203" spans="1:14" ht="16.5" x14ac:dyDescent="0.25">
      <c r="A203" s="6">
        <v>339</v>
      </c>
      <c r="B203" s="79">
        <v>43178</v>
      </c>
      <c r="C203" s="87">
        <v>3</v>
      </c>
      <c r="D203" s="87">
        <v>19</v>
      </c>
      <c r="E203" s="87">
        <v>2017</v>
      </c>
      <c r="F203" s="6" t="s">
        <v>45</v>
      </c>
      <c r="G203" s="48">
        <v>0</v>
      </c>
      <c r="H203" s="48">
        <v>1</v>
      </c>
      <c r="I203" s="48">
        <v>0</v>
      </c>
      <c r="J203" s="48">
        <v>1</v>
      </c>
      <c r="K203" s="48">
        <v>0</v>
      </c>
      <c r="L203" s="48">
        <f t="shared" si="8"/>
        <v>2</v>
      </c>
      <c r="M203" s="49">
        <f t="shared" si="7"/>
        <v>100</v>
      </c>
      <c r="N203" s="72" t="s">
        <v>56</v>
      </c>
    </row>
    <row r="204" spans="1:14" ht="16.5" x14ac:dyDescent="0.25">
      <c r="A204" s="6">
        <v>340</v>
      </c>
      <c r="B204" s="79">
        <v>43178</v>
      </c>
      <c r="C204" s="87">
        <v>3</v>
      </c>
      <c r="D204" s="87">
        <v>19</v>
      </c>
      <c r="E204" s="87">
        <v>2017</v>
      </c>
      <c r="F204" s="6" t="s">
        <v>32</v>
      </c>
      <c r="G204" s="48">
        <v>2</v>
      </c>
      <c r="H204" s="48">
        <v>1</v>
      </c>
      <c r="I204" s="48">
        <v>0</v>
      </c>
      <c r="J204" s="48">
        <v>1</v>
      </c>
      <c r="K204" s="48">
        <v>0</v>
      </c>
      <c r="L204" s="48">
        <f t="shared" si="8"/>
        <v>4</v>
      </c>
      <c r="M204" s="49">
        <f t="shared" si="7"/>
        <v>200</v>
      </c>
      <c r="N204" s="72" t="s">
        <v>56</v>
      </c>
    </row>
    <row r="205" spans="1:14" ht="16.5" x14ac:dyDescent="0.25">
      <c r="A205" s="6">
        <v>341</v>
      </c>
      <c r="B205" s="79">
        <v>43179</v>
      </c>
      <c r="C205" s="87">
        <v>3</v>
      </c>
      <c r="D205" s="87">
        <v>20</v>
      </c>
      <c r="E205" s="87">
        <v>2017</v>
      </c>
      <c r="F205" s="6" t="s">
        <v>46</v>
      </c>
      <c r="G205" s="48">
        <v>2</v>
      </c>
      <c r="H205" s="48">
        <v>10</v>
      </c>
      <c r="I205" s="48">
        <v>0</v>
      </c>
      <c r="J205" s="48">
        <v>3</v>
      </c>
      <c r="K205" s="48">
        <v>0</v>
      </c>
      <c r="L205" s="48">
        <f t="shared" si="8"/>
        <v>15</v>
      </c>
      <c r="M205" s="49">
        <f t="shared" si="7"/>
        <v>750</v>
      </c>
      <c r="N205" s="72" t="s">
        <v>55</v>
      </c>
    </row>
    <row r="206" spans="1:14" ht="16.5" x14ac:dyDescent="0.25">
      <c r="A206" s="6">
        <v>342</v>
      </c>
      <c r="B206" s="79">
        <v>43179</v>
      </c>
      <c r="C206" s="87">
        <v>3</v>
      </c>
      <c r="D206" s="87">
        <v>20</v>
      </c>
      <c r="E206" s="87">
        <v>2017</v>
      </c>
      <c r="F206" s="6" t="s">
        <v>33</v>
      </c>
      <c r="G206" s="48">
        <v>1</v>
      </c>
      <c r="H206" s="48">
        <v>10</v>
      </c>
      <c r="I206" s="48">
        <v>0</v>
      </c>
      <c r="J206" s="48">
        <v>0</v>
      </c>
      <c r="K206" s="48">
        <v>0</v>
      </c>
      <c r="L206" s="48">
        <f t="shared" si="8"/>
        <v>11</v>
      </c>
      <c r="M206" s="49">
        <f t="shared" si="7"/>
        <v>550</v>
      </c>
      <c r="N206" s="72" t="s">
        <v>55</v>
      </c>
    </row>
    <row r="207" spans="1:14" ht="16.5" x14ac:dyDescent="0.25">
      <c r="A207" s="6">
        <v>343</v>
      </c>
      <c r="B207" s="79">
        <v>43179</v>
      </c>
      <c r="C207" s="87">
        <v>3</v>
      </c>
      <c r="D207" s="87">
        <v>20</v>
      </c>
      <c r="E207" s="87">
        <v>2017</v>
      </c>
      <c r="F207" s="6" t="s">
        <v>31</v>
      </c>
      <c r="G207" s="48">
        <v>0</v>
      </c>
      <c r="H207" s="48">
        <v>1</v>
      </c>
      <c r="I207" s="48">
        <v>1</v>
      </c>
      <c r="J207" s="48">
        <v>1</v>
      </c>
      <c r="K207" s="48">
        <v>1</v>
      </c>
      <c r="L207" s="48">
        <f t="shared" si="8"/>
        <v>4</v>
      </c>
      <c r="M207" s="49">
        <f t="shared" si="7"/>
        <v>200</v>
      </c>
      <c r="N207" s="72" t="s">
        <v>55</v>
      </c>
    </row>
    <row r="208" spans="1:14" ht="16.5" x14ac:dyDescent="0.25">
      <c r="A208" s="6">
        <v>344</v>
      </c>
      <c r="B208" s="79">
        <v>43180</v>
      </c>
      <c r="C208" s="87">
        <v>3</v>
      </c>
      <c r="D208" s="87">
        <v>21</v>
      </c>
      <c r="E208" s="87">
        <v>2017</v>
      </c>
      <c r="F208" s="6" t="s">
        <v>47</v>
      </c>
      <c r="G208" s="48">
        <v>1</v>
      </c>
      <c r="H208" s="48">
        <v>1</v>
      </c>
      <c r="I208" s="48">
        <v>0</v>
      </c>
      <c r="J208" s="48">
        <v>1</v>
      </c>
      <c r="K208" s="48">
        <v>0</v>
      </c>
      <c r="L208" s="48">
        <f t="shared" si="8"/>
        <v>3</v>
      </c>
      <c r="M208" s="49">
        <f t="shared" si="7"/>
        <v>150</v>
      </c>
      <c r="N208" s="72" t="s">
        <v>55</v>
      </c>
    </row>
    <row r="209" spans="1:14" ht="16.5" x14ac:dyDescent="0.25">
      <c r="A209" s="6">
        <v>345</v>
      </c>
      <c r="B209" s="79">
        <v>43180</v>
      </c>
      <c r="C209" s="87">
        <v>3</v>
      </c>
      <c r="D209" s="87">
        <v>21</v>
      </c>
      <c r="E209" s="87">
        <v>2017</v>
      </c>
      <c r="F209" s="6" t="s">
        <v>51</v>
      </c>
      <c r="G209" s="48">
        <v>0</v>
      </c>
      <c r="H209" s="48">
        <v>0</v>
      </c>
      <c r="I209" s="48">
        <v>10</v>
      </c>
      <c r="J209" s="48">
        <v>5</v>
      </c>
      <c r="K209" s="48">
        <v>5</v>
      </c>
      <c r="L209" s="48">
        <f t="shared" si="8"/>
        <v>20</v>
      </c>
      <c r="M209" s="49">
        <f t="shared" si="7"/>
        <v>1000</v>
      </c>
      <c r="N209" s="72" t="s">
        <v>55</v>
      </c>
    </row>
    <row r="210" spans="1:14" ht="16.5" x14ac:dyDescent="0.25">
      <c r="A210" s="6">
        <v>346</v>
      </c>
      <c r="B210" s="79">
        <v>43180</v>
      </c>
      <c r="C210" s="87">
        <v>3</v>
      </c>
      <c r="D210" s="87">
        <v>21</v>
      </c>
      <c r="E210" s="87">
        <v>2017</v>
      </c>
      <c r="F210" s="6" t="s">
        <v>32</v>
      </c>
      <c r="G210" s="48">
        <v>2</v>
      </c>
      <c r="H210" s="48">
        <v>0</v>
      </c>
      <c r="I210" s="48">
        <v>1</v>
      </c>
      <c r="J210" s="48">
        <v>0</v>
      </c>
      <c r="K210" s="48">
        <v>1</v>
      </c>
      <c r="L210" s="48">
        <f t="shared" si="8"/>
        <v>4</v>
      </c>
      <c r="M210" s="49">
        <f t="shared" si="7"/>
        <v>200</v>
      </c>
      <c r="N210" s="72" t="s">
        <v>55</v>
      </c>
    </row>
    <row r="211" spans="1:14" ht="16.5" x14ac:dyDescent="0.25">
      <c r="A211" s="6">
        <v>347</v>
      </c>
      <c r="B211" s="79">
        <v>43180</v>
      </c>
      <c r="C211" s="87">
        <v>3</v>
      </c>
      <c r="D211" s="87">
        <v>21</v>
      </c>
      <c r="E211" s="87">
        <v>2017</v>
      </c>
      <c r="F211" s="6" t="s">
        <v>46</v>
      </c>
      <c r="G211" s="48">
        <v>100</v>
      </c>
      <c r="H211" s="48">
        <v>0</v>
      </c>
      <c r="I211" s="48">
        <v>0</v>
      </c>
      <c r="J211" s="48">
        <v>0</v>
      </c>
      <c r="K211" s="48">
        <v>0</v>
      </c>
      <c r="L211" s="48">
        <f t="shared" si="8"/>
        <v>100</v>
      </c>
      <c r="M211" s="49">
        <f t="shared" si="7"/>
        <v>5000</v>
      </c>
      <c r="N211" s="72" t="s">
        <v>55</v>
      </c>
    </row>
    <row r="212" spans="1:14" ht="16.5" x14ac:dyDescent="0.25">
      <c r="A212" s="6">
        <v>348</v>
      </c>
      <c r="B212" s="79">
        <v>43180</v>
      </c>
      <c r="C212" s="87">
        <v>3</v>
      </c>
      <c r="D212" s="87">
        <v>21</v>
      </c>
      <c r="E212" s="87">
        <v>2017</v>
      </c>
      <c r="F212" s="6" t="s">
        <v>45</v>
      </c>
      <c r="G212" s="48">
        <v>0</v>
      </c>
      <c r="H212" s="48">
        <v>2</v>
      </c>
      <c r="I212" s="48">
        <v>0</v>
      </c>
      <c r="J212" s="48">
        <v>2</v>
      </c>
      <c r="K212" s="48">
        <v>0</v>
      </c>
      <c r="L212" s="48">
        <f t="shared" si="8"/>
        <v>4</v>
      </c>
      <c r="M212" s="49">
        <f t="shared" si="7"/>
        <v>200</v>
      </c>
      <c r="N212" s="72" t="s">
        <v>55</v>
      </c>
    </row>
    <row r="213" spans="1:14" ht="16.5" x14ac:dyDescent="0.25">
      <c r="A213" s="6">
        <v>349</v>
      </c>
      <c r="B213" s="79">
        <v>43180</v>
      </c>
      <c r="C213" s="87">
        <v>3</v>
      </c>
      <c r="D213" s="87">
        <v>21</v>
      </c>
      <c r="E213" s="87">
        <v>2017</v>
      </c>
      <c r="F213" s="6" t="s">
        <v>51</v>
      </c>
      <c r="G213" s="48">
        <v>30</v>
      </c>
      <c r="H213" s="48">
        <v>20</v>
      </c>
      <c r="I213" s="48">
        <v>0</v>
      </c>
      <c r="J213" s="48">
        <v>20</v>
      </c>
      <c r="K213" s="48">
        <v>0</v>
      </c>
      <c r="L213" s="48">
        <f t="shared" si="8"/>
        <v>70</v>
      </c>
      <c r="M213" s="49">
        <f t="shared" si="7"/>
        <v>3500</v>
      </c>
      <c r="N213" s="72" t="s">
        <v>55</v>
      </c>
    </row>
    <row r="214" spans="1:14" ht="16.5" x14ac:dyDescent="0.25">
      <c r="A214" s="6">
        <v>350</v>
      </c>
      <c r="B214" s="79">
        <v>43181</v>
      </c>
      <c r="C214" s="87">
        <v>3</v>
      </c>
      <c r="D214" s="87">
        <v>22</v>
      </c>
      <c r="E214" s="87">
        <v>2017</v>
      </c>
      <c r="F214" s="6" t="s">
        <v>42</v>
      </c>
      <c r="G214" s="48">
        <v>20</v>
      </c>
      <c r="H214" s="48">
        <v>10</v>
      </c>
      <c r="I214" s="48">
        <v>16</v>
      </c>
      <c r="J214" s="48">
        <v>10</v>
      </c>
      <c r="K214" s="48">
        <v>16</v>
      </c>
      <c r="L214" s="48">
        <f t="shared" si="8"/>
        <v>72</v>
      </c>
      <c r="M214" s="49">
        <f t="shared" si="7"/>
        <v>3600</v>
      </c>
      <c r="N214" s="72" t="s">
        <v>55</v>
      </c>
    </row>
    <row r="215" spans="1:14" ht="16.5" x14ac:dyDescent="0.25">
      <c r="A215" s="6">
        <v>351</v>
      </c>
      <c r="B215" s="79">
        <v>43181</v>
      </c>
      <c r="C215" s="87">
        <v>3</v>
      </c>
      <c r="D215" s="87">
        <v>22</v>
      </c>
      <c r="E215" s="87">
        <v>2017</v>
      </c>
      <c r="F215" s="6" t="s">
        <v>37</v>
      </c>
      <c r="G215" s="48">
        <v>3</v>
      </c>
      <c r="H215" s="48">
        <v>1</v>
      </c>
      <c r="I215" s="48">
        <v>0</v>
      </c>
      <c r="J215" s="48">
        <v>1</v>
      </c>
      <c r="K215" s="48">
        <v>0</v>
      </c>
      <c r="L215" s="48">
        <f t="shared" si="8"/>
        <v>5</v>
      </c>
      <c r="M215" s="49">
        <f t="shared" si="7"/>
        <v>250</v>
      </c>
      <c r="N215" s="72" t="s">
        <v>55</v>
      </c>
    </row>
    <row r="216" spans="1:14" ht="16.5" x14ac:dyDescent="0.25">
      <c r="A216" s="6">
        <v>352</v>
      </c>
      <c r="B216" s="79">
        <v>43181</v>
      </c>
      <c r="C216" s="87">
        <v>3</v>
      </c>
      <c r="D216" s="87">
        <v>22</v>
      </c>
      <c r="E216" s="87">
        <v>2017</v>
      </c>
      <c r="F216" s="6" t="s">
        <v>52</v>
      </c>
      <c r="G216" s="48">
        <v>15</v>
      </c>
      <c r="H216" s="48">
        <v>0</v>
      </c>
      <c r="I216" s="48">
        <v>2</v>
      </c>
      <c r="J216" s="48">
        <v>55</v>
      </c>
      <c r="K216" s="48">
        <v>0</v>
      </c>
      <c r="L216" s="48">
        <f t="shared" si="8"/>
        <v>72</v>
      </c>
      <c r="M216" s="49">
        <f t="shared" si="7"/>
        <v>3600</v>
      </c>
      <c r="N216" s="72" t="s">
        <v>55</v>
      </c>
    </row>
    <row r="217" spans="1:14" ht="16.5" x14ac:dyDescent="0.25">
      <c r="A217" s="6">
        <v>353</v>
      </c>
      <c r="B217" s="79">
        <v>43181</v>
      </c>
      <c r="C217" s="87">
        <v>3</v>
      </c>
      <c r="D217" s="87">
        <v>22</v>
      </c>
      <c r="E217" s="87">
        <v>2017</v>
      </c>
      <c r="F217" s="6" t="s">
        <v>49</v>
      </c>
      <c r="G217" s="48">
        <v>6</v>
      </c>
      <c r="H217" s="48">
        <v>4</v>
      </c>
      <c r="I217" s="48">
        <v>4</v>
      </c>
      <c r="J217" s="48">
        <v>4</v>
      </c>
      <c r="K217" s="48">
        <v>4</v>
      </c>
      <c r="L217" s="48">
        <f t="shared" si="8"/>
        <v>22</v>
      </c>
      <c r="M217" s="49">
        <f t="shared" si="7"/>
        <v>1100</v>
      </c>
      <c r="N217" s="72" t="s">
        <v>55</v>
      </c>
    </row>
    <row r="218" spans="1:14" ht="16.5" x14ac:dyDescent="0.25">
      <c r="A218" s="6">
        <v>354</v>
      </c>
      <c r="B218" s="79">
        <v>43181</v>
      </c>
      <c r="C218" s="87">
        <v>3</v>
      </c>
      <c r="D218" s="87">
        <v>22</v>
      </c>
      <c r="E218" s="87">
        <v>2017</v>
      </c>
      <c r="F218" s="6" t="s">
        <v>40</v>
      </c>
      <c r="G218" s="48">
        <v>1</v>
      </c>
      <c r="H218" s="48">
        <v>1</v>
      </c>
      <c r="I218" s="48">
        <v>0</v>
      </c>
      <c r="J218" s="48">
        <v>1</v>
      </c>
      <c r="K218" s="48">
        <v>0</v>
      </c>
      <c r="L218" s="48">
        <f t="shared" si="8"/>
        <v>3</v>
      </c>
      <c r="M218" s="49">
        <f t="shared" si="7"/>
        <v>150</v>
      </c>
      <c r="N218" s="72" t="s">
        <v>55</v>
      </c>
    </row>
    <row r="219" spans="1:14" ht="16.5" x14ac:dyDescent="0.25">
      <c r="A219" s="6">
        <v>355</v>
      </c>
      <c r="B219" s="79">
        <v>43181</v>
      </c>
      <c r="C219" s="87">
        <v>3</v>
      </c>
      <c r="D219" s="87">
        <v>22</v>
      </c>
      <c r="E219" s="87">
        <v>2017</v>
      </c>
      <c r="F219" s="6" t="s">
        <v>40</v>
      </c>
      <c r="G219" s="48">
        <v>12</v>
      </c>
      <c r="H219" s="48">
        <v>0</v>
      </c>
      <c r="I219" s="48">
        <v>5</v>
      </c>
      <c r="J219" s="48">
        <v>0</v>
      </c>
      <c r="K219" s="48">
        <v>5</v>
      </c>
      <c r="L219" s="48">
        <f t="shared" si="8"/>
        <v>22</v>
      </c>
      <c r="M219" s="49">
        <f t="shared" si="7"/>
        <v>1100</v>
      </c>
      <c r="N219" s="72" t="s">
        <v>55</v>
      </c>
    </row>
    <row r="220" spans="1:14" ht="16.5" x14ac:dyDescent="0.25">
      <c r="A220" s="6">
        <v>356</v>
      </c>
      <c r="B220" s="79">
        <v>43182</v>
      </c>
      <c r="C220" s="87">
        <v>3</v>
      </c>
      <c r="D220" s="87">
        <v>23</v>
      </c>
      <c r="E220" s="87">
        <v>2017</v>
      </c>
      <c r="F220" s="6" t="s">
        <v>32</v>
      </c>
      <c r="G220" s="48">
        <v>0</v>
      </c>
      <c r="H220" s="48">
        <v>10</v>
      </c>
      <c r="I220" s="48">
        <v>5</v>
      </c>
      <c r="J220" s="48">
        <v>10</v>
      </c>
      <c r="K220" s="48">
        <v>5</v>
      </c>
      <c r="L220" s="48">
        <f t="shared" si="8"/>
        <v>30</v>
      </c>
      <c r="M220" s="49">
        <f t="shared" si="7"/>
        <v>1500</v>
      </c>
      <c r="N220" s="72" t="s">
        <v>55</v>
      </c>
    </row>
    <row r="221" spans="1:14" ht="16.5" x14ac:dyDescent="0.25">
      <c r="A221" s="6">
        <v>357</v>
      </c>
      <c r="B221" s="79">
        <v>43182</v>
      </c>
      <c r="C221" s="87">
        <v>3</v>
      </c>
      <c r="D221" s="87">
        <v>23</v>
      </c>
      <c r="E221" s="87">
        <v>2017</v>
      </c>
      <c r="F221" s="6" t="s">
        <v>45</v>
      </c>
      <c r="G221" s="48">
        <v>10</v>
      </c>
      <c r="H221" s="48">
        <v>0</v>
      </c>
      <c r="I221" s="48">
        <v>0</v>
      </c>
      <c r="J221" s="48">
        <v>0</v>
      </c>
      <c r="K221" s="48">
        <v>0</v>
      </c>
      <c r="L221" s="48">
        <f t="shared" si="8"/>
        <v>10</v>
      </c>
      <c r="M221" s="49">
        <f t="shared" si="7"/>
        <v>500</v>
      </c>
      <c r="N221" s="72" t="s">
        <v>55</v>
      </c>
    </row>
    <row r="222" spans="1:14" ht="16.5" x14ac:dyDescent="0.25">
      <c r="A222" s="6">
        <v>358</v>
      </c>
      <c r="B222" s="79">
        <v>43183</v>
      </c>
      <c r="C222" s="87">
        <v>3</v>
      </c>
      <c r="D222" s="87">
        <v>24</v>
      </c>
      <c r="E222" s="87">
        <v>2017</v>
      </c>
      <c r="F222" s="6" t="s">
        <v>50</v>
      </c>
      <c r="G222" s="48">
        <v>2</v>
      </c>
      <c r="H222" s="48">
        <v>2</v>
      </c>
      <c r="I222" s="48">
        <v>2</v>
      </c>
      <c r="J222" s="48">
        <v>2</v>
      </c>
      <c r="K222" s="48">
        <v>2</v>
      </c>
      <c r="L222" s="48">
        <f t="shared" si="8"/>
        <v>10</v>
      </c>
      <c r="M222" s="49">
        <f t="shared" si="7"/>
        <v>500</v>
      </c>
      <c r="N222" s="72" t="s">
        <v>55</v>
      </c>
    </row>
    <row r="223" spans="1:14" ht="16.5" x14ac:dyDescent="0.25">
      <c r="A223" s="6">
        <v>359</v>
      </c>
      <c r="B223" s="79">
        <v>43183</v>
      </c>
      <c r="C223" s="87">
        <v>3</v>
      </c>
      <c r="D223" s="87">
        <v>24</v>
      </c>
      <c r="E223" s="87">
        <v>2017</v>
      </c>
      <c r="F223" s="6" t="s">
        <v>42</v>
      </c>
      <c r="G223" s="48">
        <v>0</v>
      </c>
      <c r="H223" s="48">
        <v>1</v>
      </c>
      <c r="I223" s="48">
        <v>11</v>
      </c>
      <c r="J223" s="48">
        <v>1</v>
      </c>
      <c r="K223" s="48">
        <v>11</v>
      </c>
      <c r="L223" s="48">
        <f t="shared" si="8"/>
        <v>24</v>
      </c>
      <c r="M223" s="49">
        <f t="shared" si="7"/>
        <v>1200</v>
      </c>
      <c r="N223" s="72" t="s">
        <v>55</v>
      </c>
    </row>
    <row r="224" spans="1:14" ht="16.5" x14ac:dyDescent="0.25">
      <c r="A224" s="6">
        <v>360</v>
      </c>
      <c r="B224" s="79">
        <v>43183</v>
      </c>
      <c r="C224" s="87">
        <v>3</v>
      </c>
      <c r="D224" s="87">
        <v>24</v>
      </c>
      <c r="E224" s="87">
        <v>2017</v>
      </c>
      <c r="F224" s="6" t="s">
        <v>46</v>
      </c>
      <c r="G224" s="48">
        <v>1</v>
      </c>
      <c r="H224" s="48">
        <v>0</v>
      </c>
      <c r="I224" s="48">
        <v>1</v>
      </c>
      <c r="J224" s="48">
        <v>0</v>
      </c>
      <c r="K224" s="48">
        <v>1</v>
      </c>
      <c r="L224" s="48">
        <f t="shared" si="8"/>
        <v>3</v>
      </c>
      <c r="M224" s="49">
        <f t="shared" si="7"/>
        <v>150</v>
      </c>
      <c r="N224" s="72" t="s">
        <v>55</v>
      </c>
    </row>
    <row r="225" spans="1:14" ht="16.5" x14ac:dyDescent="0.25">
      <c r="A225" s="6">
        <v>361</v>
      </c>
      <c r="B225" s="79">
        <v>43183</v>
      </c>
      <c r="C225" s="87">
        <v>3</v>
      </c>
      <c r="D225" s="87">
        <v>24</v>
      </c>
      <c r="E225" s="87">
        <v>2017</v>
      </c>
      <c r="F225" s="6" t="s">
        <v>48</v>
      </c>
      <c r="G225" s="48">
        <v>1</v>
      </c>
      <c r="H225" s="48">
        <v>9</v>
      </c>
      <c r="I225" s="48">
        <v>0</v>
      </c>
      <c r="J225" s="48">
        <v>9</v>
      </c>
      <c r="K225" s="48">
        <v>0</v>
      </c>
      <c r="L225" s="48">
        <f t="shared" si="8"/>
        <v>19</v>
      </c>
      <c r="M225" s="49">
        <f t="shared" si="7"/>
        <v>950</v>
      </c>
      <c r="N225" s="72" t="s">
        <v>55</v>
      </c>
    </row>
    <row r="226" spans="1:14" ht="16.5" x14ac:dyDescent="0.25">
      <c r="A226" s="6">
        <v>362</v>
      </c>
      <c r="B226" s="79">
        <v>43183</v>
      </c>
      <c r="C226" s="87">
        <v>3</v>
      </c>
      <c r="D226" s="87">
        <v>24</v>
      </c>
      <c r="E226" s="87">
        <v>2017</v>
      </c>
      <c r="F226" s="6" t="s">
        <v>39</v>
      </c>
      <c r="G226" s="48">
        <v>30</v>
      </c>
      <c r="H226" s="48">
        <v>0</v>
      </c>
      <c r="I226" s="48">
        <v>0</v>
      </c>
      <c r="J226" s="48">
        <v>0</v>
      </c>
      <c r="K226" s="48">
        <v>0</v>
      </c>
      <c r="L226" s="48">
        <f t="shared" si="8"/>
        <v>30</v>
      </c>
      <c r="M226" s="49">
        <f t="shared" si="7"/>
        <v>1500</v>
      </c>
      <c r="N226" s="72" t="s">
        <v>55</v>
      </c>
    </row>
    <row r="227" spans="1:14" ht="16.5" x14ac:dyDescent="0.25">
      <c r="A227" s="6">
        <v>365</v>
      </c>
      <c r="B227" s="79">
        <v>43183</v>
      </c>
      <c r="C227" s="87">
        <v>3</v>
      </c>
      <c r="D227" s="87">
        <v>24</v>
      </c>
      <c r="E227" s="87">
        <v>2017</v>
      </c>
      <c r="F227" s="6" t="s">
        <v>38</v>
      </c>
      <c r="G227" s="48">
        <v>0</v>
      </c>
      <c r="H227" s="48">
        <v>0</v>
      </c>
      <c r="I227" s="48">
        <v>10</v>
      </c>
      <c r="J227" s="48">
        <v>0</v>
      </c>
      <c r="K227" s="48">
        <v>10</v>
      </c>
      <c r="L227" s="48">
        <f t="shared" si="8"/>
        <v>20</v>
      </c>
      <c r="M227" s="49">
        <f t="shared" si="7"/>
        <v>1000</v>
      </c>
      <c r="N227" s="72" t="s">
        <v>55</v>
      </c>
    </row>
    <row r="228" spans="1:14" ht="16.5" x14ac:dyDescent="0.25">
      <c r="A228" s="6">
        <v>363</v>
      </c>
      <c r="B228" s="79">
        <v>43184</v>
      </c>
      <c r="C228" s="87">
        <v>3</v>
      </c>
      <c r="D228" s="87">
        <v>25</v>
      </c>
      <c r="E228" s="87">
        <v>2017</v>
      </c>
      <c r="F228" s="6" t="s">
        <v>45</v>
      </c>
      <c r="G228" s="48">
        <v>0</v>
      </c>
      <c r="H228" s="48">
        <v>2</v>
      </c>
      <c r="I228" s="48">
        <v>1</v>
      </c>
      <c r="J228" s="48">
        <v>2</v>
      </c>
      <c r="K228" s="48">
        <v>1</v>
      </c>
      <c r="L228" s="48">
        <f t="shared" si="8"/>
        <v>6</v>
      </c>
      <c r="M228" s="49">
        <f t="shared" si="7"/>
        <v>300</v>
      </c>
      <c r="N228" s="72" t="s">
        <v>55</v>
      </c>
    </row>
    <row r="229" spans="1:14" ht="16.5" x14ac:dyDescent="0.25">
      <c r="A229" s="6">
        <v>364</v>
      </c>
      <c r="B229" s="79">
        <v>43184</v>
      </c>
      <c r="C229" s="87">
        <v>3</v>
      </c>
      <c r="D229" s="87">
        <v>25</v>
      </c>
      <c r="E229" s="87">
        <v>2017</v>
      </c>
      <c r="F229" s="6" t="s">
        <v>48</v>
      </c>
      <c r="G229" s="48">
        <v>2</v>
      </c>
      <c r="H229" s="48">
        <v>0</v>
      </c>
      <c r="I229" s="48">
        <v>2</v>
      </c>
      <c r="J229" s="48">
        <v>0</v>
      </c>
      <c r="K229" s="48">
        <v>2</v>
      </c>
      <c r="L229" s="48">
        <f t="shared" si="8"/>
        <v>6</v>
      </c>
      <c r="M229" s="49">
        <f t="shared" ref="M229:M239" si="9">SUM(G229:K229)*Fee</f>
        <v>300</v>
      </c>
      <c r="N229" s="72" t="s">
        <v>55</v>
      </c>
    </row>
    <row r="230" spans="1:14" ht="16.5" x14ac:dyDescent="0.25">
      <c r="A230" s="6">
        <v>366</v>
      </c>
      <c r="B230" s="79">
        <v>43184</v>
      </c>
      <c r="C230" s="87">
        <v>3</v>
      </c>
      <c r="D230" s="87">
        <v>25</v>
      </c>
      <c r="E230" s="87">
        <v>2017</v>
      </c>
      <c r="F230" s="6" t="s">
        <v>49</v>
      </c>
      <c r="G230" s="48">
        <v>0</v>
      </c>
      <c r="H230" s="48">
        <v>1</v>
      </c>
      <c r="I230" s="48">
        <v>0</v>
      </c>
      <c r="J230" s="48">
        <v>1</v>
      </c>
      <c r="K230" s="48">
        <v>0</v>
      </c>
      <c r="L230" s="48">
        <f t="shared" si="8"/>
        <v>2</v>
      </c>
      <c r="M230" s="49">
        <f t="shared" si="9"/>
        <v>100</v>
      </c>
      <c r="N230" s="72" t="s">
        <v>55</v>
      </c>
    </row>
    <row r="231" spans="1:14" ht="16.5" x14ac:dyDescent="0.25">
      <c r="A231" s="6">
        <v>367</v>
      </c>
      <c r="B231" s="79">
        <v>43184</v>
      </c>
      <c r="C231" s="87">
        <v>3</v>
      </c>
      <c r="D231" s="87">
        <v>25</v>
      </c>
      <c r="E231" s="87">
        <v>2017</v>
      </c>
      <c r="F231" s="6" t="s">
        <v>40</v>
      </c>
      <c r="G231" s="48">
        <v>0</v>
      </c>
      <c r="H231" s="48">
        <v>0</v>
      </c>
      <c r="I231" s="48">
        <v>1</v>
      </c>
      <c r="J231" s="48">
        <v>0</v>
      </c>
      <c r="K231" s="48">
        <v>1</v>
      </c>
      <c r="L231" s="48">
        <f t="shared" si="8"/>
        <v>2</v>
      </c>
      <c r="M231" s="49">
        <f t="shared" si="9"/>
        <v>100</v>
      </c>
      <c r="N231" s="72" t="s">
        <v>55</v>
      </c>
    </row>
    <row r="232" spans="1:14" ht="16.5" x14ac:dyDescent="0.25">
      <c r="A232" s="6">
        <v>368</v>
      </c>
      <c r="B232" s="79">
        <v>43185</v>
      </c>
      <c r="C232" s="87">
        <v>3</v>
      </c>
      <c r="D232" s="87">
        <v>26</v>
      </c>
      <c r="E232" s="87">
        <v>2017</v>
      </c>
      <c r="F232" s="6" t="s">
        <v>6</v>
      </c>
      <c r="G232" s="48">
        <v>1</v>
      </c>
      <c r="H232" s="48">
        <v>5</v>
      </c>
      <c r="I232" s="48">
        <v>0</v>
      </c>
      <c r="J232" s="48">
        <v>5</v>
      </c>
      <c r="K232" s="48">
        <v>0</v>
      </c>
      <c r="L232" s="48">
        <f t="shared" si="8"/>
        <v>11</v>
      </c>
      <c r="M232" s="49">
        <f t="shared" si="9"/>
        <v>550</v>
      </c>
      <c r="N232" s="72" t="s">
        <v>55</v>
      </c>
    </row>
    <row r="233" spans="1:14" ht="16.5" x14ac:dyDescent="0.25">
      <c r="A233" s="6">
        <v>369</v>
      </c>
      <c r="B233" s="79">
        <v>43186</v>
      </c>
      <c r="C233" s="87">
        <v>3</v>
      </c>
      <c r="D233" s="87">
        <v>27</v>
      </c>
      <c r="E233" s="87">
        <v>2017</v>
      </c>
      <c r="F233" s="6" t="s">
        <v>32</v>
      </c>
      <c r="G233" s="48">
        <v>0</v>
      </c>
      <c r="H233" s="48">
        <v>0</v>
      </c>
      <c r="I233" s="48">
        <v>5</v>
      </c>
      <c r="J233" s="48">
        <v>0</v>
      </c>
      <c r="K233" s="48">
        <v>5</v>
      </c>
      <c r="L233" s="48">
        <f t="shared" si="8"/>
        <v>10</v>
      </c>
      <c r="M233" s="49">
        <f t="shared" si="9"/>
        <v>500</v>
      </c>
      <c r="N233" s="72" t="s">
        <v>55</v>
      </c>
    </row>
    <row r="234" spans="1:14" ht="16.5" x14ac:dyDescent="0.25">
      <c r="A234" s="6">
        <v>370</v>
      </c>
      <c r="B234" s="79">
        <v>43187</v>
      </c>
      <c r="C234" s="87">
        <v>3</v>
      </c>
      <c r="D234" s="87">
        <v>28</v>
      </c>
      <c r="E234" s="87">
        <v>2017</v>
      </c>
      <c r="F234" s="6" t="s">
        <v>39</v>
      </c>
      <c r="G234" s="48">
        <v>0</v>
      </c>
      <c r="H234" s="48">
        <v>2</v>
      </c>
      <c r="I234" s="48">
        <v>0</v>
      </c>
      <c r="J234" s="48">
        <v>2</v>
      </c>
      <c r="K234" s="48">
        <v>0</v>
      </c>
      <c r="L234" s="48">
        <f t="shared" si="8"/>
        <v>4</v>
      </c>
      <c r="M234" s="49">
        <f t="shared" si="9"/>
        <v>200</v>
      </c>
      <c r="N234" s="72" t="s">
        <v>55</v>
      </c>
    </row>
    <row r="235" spans="1:14" ht="16.5" x14ac:dyDescent="0.25">
      <c r="A235" s="6">
        <v>371</v>
      </c>
      <c r="B235" s="79">
        <v>43188</v>
      </c>
      <c r="C235" s="87">
        <v>3</v>
      </c>
      <c r="D235" s="87">
        <v>29</v>
      </c>
      <c r="E235" s="87">
        <v>2017</v>
      </c>
      <c r="F235" s="6" t="s">
        <v>32</v>
      </c>
      <c r="G235" s="48">
        <v>0</v>
      </c>
      <c r="H235" s="48">
        <v>0</v>
      </c>
      <c r="I235" s="48">
        <v>1</v>
      </c>
      <c r="J235" s="48">
        <v>0</v>
      </c>
      <c r="K235" s="48">
        <v>1</v>
      </c>
      <c r="L235" s="48">
        <f t="shared" si="8"/>
        <v>2</v>
      </c>
      <c r="M235" s="49">
        <f t="shared" si="9"/>
        <v>100</v>
      </c>
      <c r="N235" s="72" t="s">
        <v>55</v>
      </c>
    </row>
    <row r="236" spans="1:14" ht="16.5" x14ac:dyDescent="0.25">
      <c r="A236" s="6">
        <v>372</v>
      </c>
      <c r="B236" s="79">
        <v>43189</v>
      </c>
      <c r="C236" s="87">
        <v>3</v>
      </c>
      <c r="D236" s="87">
        <v>30</v>
      </c>
      <c r="E236" s="87">
        <v>2017</v>
      </c>
      <c r="F236" s="6" t="s">
        <v>33</v>
      </c>
      <c r="G236" s="48">
        <v>0</v>
      </c>
      <c r="H236" s="48">
        <v>100</v>
      </c>
      <c r="I236" s="48">
        <v>0</v>
      </c>
      <c r="J236" s="48">
        <v>100</v>
      </c>
      <c r="K236" s="48">
        <v>0</v>
      </c>
      <c r="L236" s="48">
        <f t="shared" si="8"/>
        <v>200</v>
      </c>
      <c r="M236" s="49">
        <f t="shared" si="9"/>
        <v>10000</v>
      </c>
      <c r="N236" s="72" t="s">
        <v>55</v>
      </c>
    </row>
    <row r="237" spans="1:14" ht="16.5" x14ac:dyDescent="0.25">
      <c r="A237" s="6">
        <v>374</v>
      </c>
      <c r="B237" s="79">
        <v>43189</v>
      </c>
      <c r="C237" s="87">
        <v>3</v>
      </c>
      <c r="D237" s="87">
        <v>30</v>
      </c>
      <c r="E237" s="87">
        <v>2017</v>
      </c>
      <c r="F237" s="6" t="s">
        <v>32</v>
      </c>
      <c r="G237" s="48">
        <v>13</v>
      </c>
      <c r="H237" s="48">
        <v>8</v>
      </c>
      <c r="I237" s="48">
        <v>0</v>
      </c>
      <c r="J237" s="48">
        <v>8</v>
      </c>
      <c r="K237" s="48">
        <v>0</v>
      </c>
      <c r="L237" s="48">
        <f t="shared" si="8"/>
        <v>29</v>
      </c>
      <c r="M237" s="49">
        <f t="shared" si="9"/>
        <v>1450</v>
      </c>
      <c r="N237" s="72" t="s">
        <v>55</v>
      </c>
    </row>
    <row r="238" spans="1:14" ht="16.5" x14ac:dyDescent="0.25">
      <c r="A238" s="6">
        <v>375</v>
      </c>
      <c r="B238" s="79">
        <v>43189</v>
      </c>
      <c r="C238" s="87">
        <v>3</v>
      </c>
      <c r="D238" s="87">
        <v>30</v>
      </c>
      <c r="E238" s="87">
        <v>2017</v>
      </c>
      <c r="F238" s="6" t="s">
        <v>38</v>
      </c>
      <c r="G238" s="48">
        <v>2</v>
      </c>
      <c r="H238" s="48">
        <v>0</v>
      </c>
      <c r="I238" s="48">
        <v>0</v>
      </c>
      <c r="J238" s="48">
        <v>0</v>
      </c>
      <c r="K238" s="48">
        <v>0</v>
      </c>
      <c r="L238" s="48">
        <f t="shared" si="8"/>
        <v>2</v>
      </c>
      <c r="M238" s="49">
        <f t="shared" si="9"/>
        <v>100</v>
      </c>
      <c r="N238" s="72" t="s">
        <v>55</v>
      </c>
    </row>
    <row r="239" spans="1:14" ht="16.5" x14ac:dyDescent="0.25">
      <c r="A239" s="6">
        <v>373</v>
      </c>
      <c r="B239" s="79">
        <v>43190</v>
      </c>
      <c r="C239" s="87">
        <v>3</v>
      </c>
      <c r="D239" s="87">
        <v>31</v>
      </c>
      <c r="E239" s="87">
        <v>2017</v>
      </c>
      <c r="F239" s="6" t="s">
        <v>45</v>
      </c>
      <c r="G239" s="48">
        <v>2</v>
      </c>
      <c r="H239" s="48">
        <v>0</v>
      </c>
      <c r="I239" s="48">
        <v>0</v>
      </c>
      <c r="J239" s="48">
        <v>0</v>
      </c>
      <c r="K239" s="48">
        <v>0</v>
      </c>
      <c r="L239" s="48">
        <f t="shared" si="8"/>
        <v>2</v>
      </c>
      <c r="M239" s="49">
        <f t="shared" si="9"/>
        <v>100</v>
      </c>
      <c r="N239" s="72" t="s">
        <v>55</v>
      </c>
    </row>
  </sheetData>
  <dataConsolidate function="varp" topLabels="1" link="1">
    <dataRefs count="3">
      <dataRef name="FebOrders"/>
      <dataRef name="JanOrders"/>
      <dataRef name="MarOrders"/>
    </dataRefs>
  </dataConsolidate>
  <customSheetViews>
    <customSheetView guid="{358EF368-5363-4FD3-973B-B86369209388}">
      <pageMargins left="0.7" right="0.7" top="0.75" bottom="0.75" header="0.3" footer="0.3"/>
    </customSheetView>
    <customSheetView guid="{0F4F730E-4E96-44B2-972F-907EF6237BB3}">
      <pageMargins left="0.7" right="0.7" top="0.75" bottom="0.75" header="0.3" footer="0.3"/>
    </customSheetView>
    <customSheetView guid="{F6162F39-E94A-44B0-A460-1E75860E605A}">
      <pageMargins left="0.7" right="0.7" top="0.75" bottom="0.75" header="0.3" footer="0.3"/>
    </customSheetView>
    <customSheetView guid="{A26506CF-EE14-45CB-98D0-3C0C6A37268B}">
      <pageMargins left="0.7" right="0.7" top="0.75" bottom="0.75" header="0.3" footer="0.3"/>
    </customSheetView>
  </customSheetView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indexed="13"/>
    <pageSetUpPr fitToPage="1"/>
  </sheetPr>
  <dimension ref="A1:I161"/>
  <sheetViews>
    <sheetView showRuler="0" zoomScale="90" workbookViewId="0">
      <selection activeCell="A7" sqref="A7:G12"/>
    </sheetView>
  </sheetViews>
  <sheetFormatPr defaultRowHeight="12.75" x14ac:dyDescent="0.2"/>
  <cols>
    <col min="1" max="1" width="24.5703125" style="3" bestFit="1" customWidth="1"/>
    <col min="2" max="2" width="4.7109375" style="3" customWidth="1"/>
    <col min="3" max="5" width="14.85546875" style="3" customWidth="1"/>
    <col min="6" max="6" width="13.7109375" style="3" customWidth="1"/>
    <col min="7" max="7" width="15.7109375" bestFit="1" customWidth="1"/>
    <col min="8" max="16384" width="9.140625" style="3"/>
  </cols>
  <sheetData>
    <row r="1" spans="1:9" s="1" customFormat="1" ht="25.5" x14ac:dyDescent="0.35">
      <c r="A1" s="17" t="s">
        <v>61</v>
      </c>
      <c r="B1" s="15"/>
      <c r="C1" s="16"/>
      <c r="D1" s="16"/>
      <c r="E1" s="16"/>
      <c r="F1" s="16"/>
      <c r="G1" s="16"/>
      <c r="H1"/>
      <c r="I1"/>
    </row>
    <row r="2" spans="1:9" s="1" customFormat="1" ht="18" customHeight="1" x14ac:dyDescent="0.35">
      <c r="A2" s="74" t="s">
        <v>8</v>
      </c>
      <c r="B2" s="15"/>
      <c r="C2" s="16"/>
      <c r="D2" s="16"/>
      <c r="E2" s="16"/>
      <c r="F2" s="16"/>
      <c r="G2" s="16"/>
      <c r="H2"/>
      <c r="I2"/>
    </row>
    <row r="3" spans="1:9" s="1" customFormat="1" ht="15.75" x14ac:dyDescent="0.2">
      <c r="A3" s="54"/>
      <c r="B3" s="55"/>
      <c r="C3" s="56" t="s">
        <v>69</v>
      </c>
      <c r="D3" s="57" t="s">
        <v>70</v>
      </c>
      <c r="E3" s="58" t="s">
        <v>18</v>
      </c>
      <c r="F3" s="58"/>
      <c r="G3" s="58" t="s">
        <v>9</v>
      </c>
      <c r="H3"/>
      <c r="I3"/>
    </row>
    <row r="4" spans="1:9" s="1" customFormat="1" ht="17.25" customHeight="1" x14ac:dyDescent="0.55000000000000004">
      <c r="A4" s="59" t="s">
        <v>10</v>
      </c>
      <c r="B4" s="60"/>
      <c r="C4" s="61">
        <f>Jan!B5</f>
        <v>109700</v>
      </c>
      <c r="D4" s="61">
        <f>Feb!B5</f>
        <v>101100</v>
      </c>
      <c r="E4" s="61">
        <f>Mar!B5</f>
        <v>106150</v>
      </c>
      <c r="F4" s="62"/>
      <c r="G4" s="61">
        <f>SUM(C4:F4)</f>
        <v>316950</v>
      </c>
      <c r="H4"/>
      <c r="I4"/>
    </row>
    <row r="5" spans="1:9" s="1" customFormat="1" ht="20.25" x14ac:dyDescent="0.55000000000000004">
      <c r="A5" s="59" t="s">
        <v>27</v>
      </c>
      <c r="B5" s="60"/>
      <c r="C5" s="61">
        <f>Costs!C10</f>
        <v>21252</v>
      </c>
      <c r="D5" s="61">
        <f>Costs!D10</f>
        <v>19571</v>
      </c>
      <c r="E5" s="61">
        <f>Costs!E10</f>
        <v>20071</v>
      </c>
      <c r="F5" s="63"/>
      <c r="G5" s="61">
        <f t="shared" ref="G5:G14" si="0">SUM(C5:F5)</f>
        <v>60894</v>
      </c>
      <c r="H5"/>
      <c r="I5"/>
    </row>
    <row r="6" spans="1:9" s="1" customFormat="1" ht="20.25" x14ac:dyDescent="0.55000000000000004">
      <c r="A6" s="64" t="s">
        <v>11</v>
      </c>
      <c r="B6" s="65"/>
      <c r="C6" s="66">
        <f>C4-C5</f>
        <v>88448</v>
      </c>
      <c r="D6" s="66">
        <f>D4-D5</f>
        <v>81529</v>
      </c>
      <c r="E6" s="66">
        <f>E4-E5</f>
        <v>86079</v>
      </c>
      <c r="F6" s="67"/>
      <c r="G6" s="66">
        <f t="shared" si="0"/>
        <v>256056</v>
      </c>
      <c r="H6"/>
      <c r="I6"/>
    </row>
    <row r="7" spans="1:9" s="1" customFormat="1" ht="23.25" customHeight="1" x14ac:dyDescent="0.25">
      <c r="A7" s="75" t="s">
        <v>12</v>
      </c>
      <c r="B7" s="60"/>
      <c r="C7" s="68">
        <v>322</v>
      </c>
      <c r="D7" s="68">
        <v>387</v>
      </c>
      <c r="E7" s="68">
        <v>293</v>
      </c>
      <c r="F7" s="68"/>
      <c r="G7" s="68">
        <f t="shared" ref="G7:G12" si="1">SUM(C7:F7)</f>
        <v>1002</v>
      </c>
      <c r="H7"/>
      <c r="I7"/>
    </row>
    <row r="8" spans="1:9" s="1" customFormat="1" ht="15.75" x14ac:dyDescent="0.25">
      <c r="A8" s="75" t="s">
        <v>13</v>
      </c>
      <c r="B8" s="60"/>
      <c r="C8" s="68">
        <v>590</v>
      </c>
      <c r="D8" s="68">
        <v>1200</v>
      </c>
      <c r="E8" s="68">
        <v>900</v>
      </c>
      <c r="F8" s="68"/>
      <c r="G8" s="68">
        <f t="shared" si="1"/>
        <v>2690</v>
      </c>
      <c r="H8"/>
      <c r="I8"/>
    </row>
    <row r="9" spans="1:9" s="1" customFormat="1" ht="15.75" x14ac:dyDescent="0.25">
      <c r="A9" s="75" t="s">
        <v>58</v>
      </c>
      <c r="B9" s="60"/>
      <c r="C9" s="68">
        <v>894</v>
      </c>
      <c r="D9" s="68">
        <v>1315</v>
      </c>
      <c r="E9" s="68">
        <v>634</v>
      </c>
      <c r="F9" s="68"/>
      <c r="G9" s="68">
        <f t="shared" si="1"/>
        <v>2843</v>
      </c>
      <c r="H9"/>
      <c r="I9"/>
    </row>
    <row r="10" spans="1:9" s="1" customFormat="1" ht="15.75" x14ac:dyDescent="0.25">
      <c r="A10" s="75" t="s">
        <v>57</v>
      </c>
      <c r="B10" s="60"/>
      <c r="C10" s="68">
        <v>1250</v>
      </c>
      <c r="D10" s="68">
        <v>1250</v>
      </c>
      <c r="E10" s="68">
        <v>1250</v>
      </c>
      <c r="F10" s="68"/>
      <c r="G10" s="68">
        <f t="shared" si="1"/>
        <v>3750</v>
      </c>
      <c r="H10"/>
      <c r="I10"/>
    </row>
    <row r="11" spans="1:9" s="1" customFormat="1" ht="15.75" x14ac:dyDescent="0.25">
      <c r="A11" s="75" t="s">
        <v>60</v>
      </c>
      <c r="B11" s="60"/>
      <c r="C11" s="68">
        <v>2750</v>
      </c>
      <c r="D11" s="68">
        <v>2750</v>
      </c>
      <c r="E11" s="68">
        <v>2750</v>
      </c>
      <c r="F11" s="68"/>
      <c r="G11" s="68">
        <f t="shared" si="1"/>
        <v>8250</v>
      </c>
      <c r="H11"/>
      <c r="I11"/>
    </row>
    <row r="12" spans="1:9" s="1" customFormat="1" ht="15.75" x14ac:dyDescent="0.25">
      <c r="A12" s="75" t="s">
        <v>28</v>
      </c>
      <c r="B12" s="60"/>
      <c r="C12" s="68">
        <v>25000</v>
      </c>
      <c r="D12" s="68">
        <v>23205</v>
      </c>
      <c r="E12" s="68">
        <v>26000</v>
      </c>
      <c r="F12" s="68"/>
      <c r="G12" s="68">
        <f t="shared" si="1"/>
        <v>74205</v>
      </c>
      <c r="H12"/>
      <c r="I12"/>
    </row>
    <row r="13" spans="1:9" s="1" customFormat="1" ht="21" customHeight="1" x14ac:dyDescent="0.55000000000000004">
      <c r="A13" s="73" t="s">
        <v>14</v>
      </c>
      <c r="B13" s="60"/>
      <c r="C13" s="76">
        <f>SUM(C7:C12)</f>
        <v>30806</v>
      </c>
      <c r="D13" s="76">
        <f>SUM(D7:D12)</f>
        <v>30107</v>
      </c>
      <c r="E13" s="76">
        <f>SUM(E7:E12)</f>
        <v>31827</v>
      </c>
      <c r="F13" s="77"/>
      <c r="G13" s="76">
        <f t="shared" si="0"/>
        <v>92740</v>
      </c>
      <c r="H13"/>
      <c r="I13"/>
    </row>
    <row r="14" spans="1:9" s="1" customFormat="1" ht="20.25" x14ac:dyDescent="0.55000000000000004">
      <c r="A14" s="64" t="s">
        <v>15</v>
      </c>
      <c r="B14" s="65"/>
      <c r="C14" s="66">
        <f>C6-C13</f>
        <v>57642</v>
      </c>
      <c r="D14" s="66">
        <f>D6-D13</f>
        <v>51422</v>
      </c>
      <c r="E14" s="66">
        <f>E6-E13</f>
        <v>54252</v>
      </c>
      <c r="F14" s="67"/>
      <c r="G14" s="66">
        <f t="shared" si="0"/>
        <v>163316</v>
      </c>
      <c r="H14"/>
      <c r="I14"/>
    </row>
    <row r="15" spans="1:9" s="1" customFormat="1" ht="13.5" x14ac:dyDescent="0.25">
      <c r="A15" s="69"/>
      <c r="B15" s="70"/>
      <c r="C15" s="70"/>
      <c r="D15" s="70"/>
      <c r="E15" s="70" t="s">
        <v>7</v>
      </c>
      <c r="F15" s="70"/>
      <c r="G15" s="71"/>
      <c r="H15"/>
      <c r="I15"/>
    </row>
    <row r="16" spans="1:9" s="1" customFormat="1" ht="13.5" x14ac:dyDescent="0.25">
      <c r="A16" s="69"/>
      <c r="B16" s="69"/>
      <c r="C16" s="70"/>
      <c r="D16" s="70"/>
      <c r="E16" s="70"/>
      <c r="F16" s="70"/>
      <c r="G16" s="71"/>
      <c r="H16"/>
      <c r="I16"/>
    </row>
    <row r="17" spans="1:9" s="1" customFormat="1" ht="13.5" x14ac:dyDescent="0.25">
      <c r="A17" s="2"/>
      <c r="B17" s="2"/>
      <c r="C17" s="2"/>
      <c r="D17" s="2"/>
      <c r="E17" s="2"/>
      <c r="F17" s="2"/>
      <c r="G17"/>
      <c r="H17"/>
      <c r="I17"/>
    </row>
    <row r="18" spans="1:9" s="1" customFormat="1" ht="13.5" x14ac:dyDescent="0.25">
      <c r="A18" s="2"/>
      <c r="B18" s="2"/>
      <c r="C18" s="2"/>
      <c r="D18" s="2"/>
      <c r="E18" s="2"/>
      <c r="F18" s="2"/>
      <c r="G18"/>
      <c r="H18"/>
      <c r="I18"/>
    </row>
    <row r="19" spans="1:9" s="1" customFormat="1" ht="13.5" x14ac:dyDescent="0.25">
      <c r="A19" s="2"/>
      <c r="B19" s="2"/>
      <c r="C19" s="2"/>
      <c r="D19" s="2"/>
      <c r="E19" s="2"/>
      <c r="F19" s="2"/>
      <c r="G19"/>
      <c r="H19"/>
      <c r="I19"/>
    </row>
    <row r="20" spans="1:9" s="1" customFormat="1" ht="13.5" x14ac:dyDescent="0.25">
      <c r="A20" s="2"/>
      <c r="B20" s="2"/>
      <c r="C20" s="2"/>
      <c r="D20" s="2"/>
      <c r="E20" s="2"/>
      <c r="F20" s="2"/>
      <c r="G20"/>
      <c r="H20"/>
      <c r="I20"/>
    </row>
    <row r="21" spans="1:9" s="1" customFormat="1" ht="13.5" x14ac:dyDescent="0.25">
      <c r="A21" s="2"/>
      <c r="B21" s="2"/>
      <c r="C21" s="2"/>
      <c r="D21" s="2"/>
      <c r="E21" s="2"/>
      <c r="F21" s="2"/>
      <c r="G21"/>
      <c r="H21"/>
      <c r="I21"/>
    </row>
    <row r="22" spans="1:9" s="1" customFormat="1" ht="13.5" x14ac:dyDescent="0.25">
      <c r="A22" s="2"/>
      <c r="B22" s="2"/>
      <c r="C22" s="2"/>
      <c r="D22" s="2"/>
      <c r="E22" s="2"/>
      <c r="F22" s="2"/>
      <c r="G22"/>
      <c r="H22"/>
      <c r="I22"/>
    </row>
    <row r="23" spans="1:9" s="1" customFormat="1" ht="13.5" x14ac:dyDescent="0.25">
      <c r="A23" s="2"/>
      <c r="B23" s="2"/>
      <c r="C23" s="2"/>
      <c r="D23" s="2"/>
      <c r="E23" s="2"/>
      <c r="F23" s="2"/>
      <c r="G23"/>
      <c r="H23"/>
      <c r="I23"/>
    </row>
    <row r="24" spans="1:9" s="1" customFormat="1" ht="13.5" x14ac:dyDescent="0.25">
      <c r="A24" s="2"/>
      <c r="B24" s="2"/>
      <c r="C24" s="2"/>
      <c r="D24" s="2"/>
      <c r="E24" s="2"/>
      <c r="F24" s="2"/>
      <c r="G24"/>
      <c r="H24"/>
      <c r="I24"/>
    </row>
    <row r="25" spans="1:9" s="1" customFormat="1" ht="13.5" x14ac:dyDescent="0.25">
      <c r="A25" s="2"/>
      <c r="B25" s="2"/>
      <c r="C25" s="2"/>
      <c r="D25" s="2"/>
      <c r="E25" s="2"/>
      <c r="F25" s="2"/>
      <c r="G25"/>
      <c r="H25"/>
      <c r="I25"/>
    </row>
    <row r="26" spans="1:9" s="1" customFormat="1" ht="13.5" x14ac:dyDescent="0.25">
      <c r="A26" s="2"/>
      <c r="B26" s="2"/>
      <c r="C26" s="2"/>
      <c r="D26" s="2"/>
      <c r="E26" s="2"/>
      <c r="F26" s="2"/>
      <c r="G26"/>
      <c r="H26"/>
      <c r="I26"/>
    </row>
    <row r="27" spans="1:9" s="1" customFormat="1" ht="13.5" x14ac:dyDescent="0.25">
      <c r="A27" s="2"/>
      <c r="B27" s="2"/>
      <c r="C27" s="2"/>
      <c r="D27" s="2"/>
      <c r="E27" s="2"/>
      <c r="F27" s="2"/>
      <c r="G27"/>
      <c r="H27"/>
      <c r="I27"/>
    </row>
    <row r="28" spans="1:9" s="1" customFormat="1" ht="13.5" x14ac:dyDescent="0.25">
      <c r="A28" s="2"/>
      <c r="B28" s="2"/>
      <c r="C28" s="2"/>
      <c r="D28" s="2"/>
      <c r="E28" s="2"/>
      <c r="F28" s="2"/>
      <c r="G28"/>
      <c r="H28"/>
      <c r="I28"/>
    </row>
    <row r="29" spans="1:9" s="1" customFormat="1" ht="13.5" x14ac:dyDescent="0.25">
      <c r="A29" s="2"/>
      <c r="B29" s="2"/>
      <c r="C29" s="2"/>
      <c r="D29" s="2"/>
      <c r="E29" s="2"/>
      <c r="F29" s="2"/>
      <c r="G29"/>
      <c r="H29"/>
      <c r="I29"/>
    </row>
    <row r="30" spans="1:9" s="1" customFormat="1" x14ac:dyDescent="0.2">
      <c r="G30"/>
      <c r="H30"/>
      <c r="I30"/>
    </row>
    <row r="31" spans="1:9" s="1" customFormat="1" x14ac:dyDescent="0.2">
      <c r="G31"/>
      <c r="H31"/>
      <c r="I31"/>
    </row>
    <row r="32" spans="1:9" s="1" customFormat="1" x14ac:dyDescent="0.2">
      <c r="G32"/>
      <c r="H32"/>
      <c r="I32"/>
    </row>
    <row r="33" spans="7:9" s="1" customFormat="1" x14ac:dyDescent="0.2">
      <c r="G33"/>
      <c r="H33"/>
      <c r="I33"/>
    </row>
    <row r="34" spans="7:9" s="1" customFormat="1" x14ac:dyDescent="0.2">
      <c r="G34"/>
      <c r="H34"/>
      <c r="I34"/>
    </row>
    <row r="35" spans="7:9" s="1" customFormat="1" x14ac:dyDescent="0.2">
      <c r="G35"/>
      <c r="H35"/>
      <c r="I35"/>
    </row>
    <row r="36" spans="7:9" s="1" customFormat="1" x14ac:dyDescent="0.2">
      <c r="G36"/>
      <c r="H36"/>
      <c r="I36"/>
    </row>
    <row r="37" spans="7:9" s="1" customFormat="1" x14ac:dyDescent="0.2">
      <c r="G37"/>
      <c r="H37"/>
      <c r="I37"/>
    </row>
    <row r="38" spans="7:9" s="1" customFormat="1" x14ac:dyDescent="0.2">
      <c r="G38"/>
      <c r="H38"/>
      <c r="I38"/>
    </row>
    <row r="39" spans="7:9" s="1" customFormat="1" x14ac:dyDescent="0.2">
      <c r="G39"/>
      <c r="H39"/>
      <c r="I39"/>
    </row>
    <row r="40" spans="7:9" s="1" customFormat="1" x14ac:dyDescent="0.2">
      <c r="G40"/>
      <c r="H40"/>
      <c r="I40"/>
    </row>
    <row r="41" spans="7:9" s="1" customFormat="1" x14ac:dyDescent="0.2">
      <c r="G41"/>
      <c r="H41"/>
      <c r="I41"/>
    </row>
    <row r="42" spans="7:9" s="1" customFormat="1" x14ac:dyDescent="0.2">
      <c r="G42"/>
      <c r="H42"/>
      <c r="I42"/>
    </row>
    <row r="43" spans="7:9" s="1" customFormat="1" x14ac:dyDescent="0.2">
      <c r="G43"/>
      <c r="H43"/>
      <c r="I43"/>
    </row>
    <row r="44" spans="7:9" s="1" customFormat="1" x14ac:dyDescent="0.2">
      <c r="G44"/>
      <c r="H44"/>
      <c r="I44"/>
    </row>
    <row r="45" spans="7:9" s="1" customFormat="1" x14ac:dyDescent="0.2">
      <c r="G45"/>
      <c r="H45"/>
      <c r="I45"/>
    </row>
    <row r="46" spans="7:9" s="1" customFormat="1" x14ac:dyDescent="0.2">
      <c r="G46"/>
      <c r="H46"/>
      <c r="I46"/>
    </row>
    <row r="47" spans="7:9" s="1" customFormat="1" x14ac:dyDescent="0.2">
      <c r="G47"/>
      <c r="H47"/>
      <c r="I47"/>
    </row>
    <row r="48" spans="7:9" s="1" customFormat="1" x14ac:dyDescent="0.2">
      <c r="G48"/>
      <c r="H48"/>
      <c r="I48"/>
    </row>
    <row r="49" spans="7:9" s="1" customFormat="1" x14ac:dyDescent="0.2">
      <c r="G49"/>
      <c r="H49"/>
      <c r="I49"/>
    </row>
    <row r="50" spans="7:9" s="1" customFormat="1" x14ac:dyDescent="0.2">
      <c r="G50"/>
      <c r="H50"/>
      <c r="I50"/>
    </row>
    <row r="51" spans="7:9" s="1" customFormat="1" x14ac:dyDescent="0.2">
      <c r="G51"/>
      <c r="H51"/>
      <c r="I51"/>
    </row>
    <row r="52" spans="7:9" s="1" customFormat="1" x14ac:dyDescent="0.2">
      <c r="G52"/>
      <c r="H52"/>
      <c r="I52"/>
    </row>
    <row r="53" spans="7:9" s="1" customFormat="1" x14ac:dyDescent="0.2">
      <c r="G53"/>
      <c r="H53"/>
      <c r="I53"/>
    </row>
    <row r="54" spans="7:9" s="1" customFormat="1" x14ac:dyDescent="0.2">
      <c r="G54"/>
      <c r="H54"/>
      <c r="I54"/>
    </row>
    <row r="55" spans="7:9" s="1" customFormat="1" x14ac:dyDescent="0.2">
      <c r="G55"/>
      <c r="H55"/>
      <c r="I55"/>
    </row>
    <row r="56" spans="7:9" s="1" customFormat="1" x14ac:dyDescent="0.2">
      <c r="G56"/>
      <c r="H56"/>
      <c r="I56"/>
    </row>
    <row r="57" spans="7:9" s="1" customFormat="1" x14ac:dyDescent="0.2">
      <c r="G57"/>
      <c r="H57"/>
      <c r="I57"/>
    </row>
    <row r="58" spans="7:9" s="1" customFormat="1" x14ac:dyDescent="0.2">
      <c r="G58"/>
      <c r="H58"/>
      <c r="I58"/>
    </row>
    <row r="59" spans="7:9" s="1" customFormat="1" x14ac:dyDescent="0.2">
      <c r="G59"/>
      <c r="H59"/>
      <c r="I59"/>
    </row>
    <row r="60" spans="7:9" s="1" customFormat="1" x14ac:dyDescent="0.2">
      <c r="G60"/>
      <c r="H60"/>
      <c r="I60"/>
    </row>
    <row r="61" spans="7:9" s="1" customFormat="1" x14ac:dyDescent="0.2">
      <c r="G61"/>
      <c r="H61"/>
      <c r="I61"/>
    </row>
    <row r="62" spans="7:9" s="1" customFormat="1" x14ac:dyDescent="0.2">
      <c r="G62"/>
      <c r="H62"/>
      <c r="I62"/>
    </row>
    <row r="63" spans="7:9" s="1" customFormat="1" x14ac:dyDescent="0.2">
      <c r="G63"/>
      <c r="H63"/>
      <c r="I63"/>
    </row>
    <row r="64" spans="7:9" s="1" customFormat="1" x14ac:dyDescent="0.2">
      <c r="G64"/>
      <c r="H64"/>
      <c r="I64"/>
    </row>
    <row r="65" spans="7:9" s="1" customFormat="1" x14ac:dyDescent="0.2">
      <c r="G65"/>
      <c r="H65"/>
      <c r="I65"/>
    </row>
    <row r="66" spans="7:9" s="1" customFormat="1" x14ac:dyDescent="0.2">
      <c r="G66"/>
      <c r="H66"/>
      <c r="I66"/>
    </row>
    <row r="67" spans="7:9" s="1" customFormat="1" x14ac:dyDescent="0.2">
      <c r="G67"/>
      <c r="H67"/>
      <c r="I67"/>
    </row>
    <row r="68" spans="7:9" s="1" customFormat="1" x14ac:dyDescent="0.2">
      <c r="G68"/>
      <c r="H68"/>
      <c r="I68"/>
    </row>
    <row r="69" spans="7:9" s="1" customFormat="1" x14ac:dyDescent="0.2">
      <c r="G69"/>
      <c r="H69"/>
      <c r="I69"/>
    </row>
    <row r="70" spans="7:9" s="1" customFormat="1" x14ac:dyDescent="0.2">
      <c r="G70"/>
      <c r="H70"/>
      <c r="I70"/>
    </row>
    <row r="71" spans="7:9" s="1" customFormat="1" x14ac:dyDescent="0.2">
      <c r="G71"/>
      <c r="H71"/>
      <c r="I71"/>
    </row>
    <row r="72" spans="7:9" s="1" customFormat="1" x14ac:dyDescent="0.2">
      <c r="G72"/>
      <c r="H72"/>
      <c r="I72"/>
    </row>
    <row r="73" spans="7:9" x14ac:dyDescent="0.2">
      <c r="H73"/>
      <c r="I73"/>
    </row>
    <row r="74" spans="7:9" x14ac:dyDescent="0.2">
      <c r="H74"/>
      <c r="I74"/>
    </row>
    <row r="75" spans="7:9" x14ac:dyDescent="0.2">
      <c r="H75"/>
      <c r="I75"/>
    </row>
    <row r="76" spans="7:9" x14ac:dyDescent="0.2">
      <c r="H76"/>
      <c r="I76"/>
    </row>
    <row r="77" spans="7:9" x14ac:dyDescent="0.2">
      <c r="H77"/>
      <c r="I77"/>
    </row>
    <row r="78" spans="7:9" x14ac:dyDescent="0.2">
      <c r="H78"/>
      <c r="I78"/>
    </row>
    <row r="79" spans="7:9" x14ac:dyDescent="0.2">
      <c r="H79"/>
      <c r="I79"/>
    </row>
    <row r="80" spans="7:9" x14ac:dyDescent="0.2">
      <c r="H80"/>
      <c r="I80"/>
    </row>
    <row r="81" spans="8:9" x14ac:dyDescent="0.2">
      <c r="H81"/>
      <c r="I81"/>
    </row>
    <row r="82" spans="8:9" x14ac:dyDescent="0.2">
      <c r="H82"/>
      <c r="I82"/>
    </row>
    <row r="83" spans="8:9" x14ac:dyDescent="0.2">
      <c r="H83"/>
      <c r="I83"/>
    </row>
    <row r="84" spans="8:9" x14ac:dyDescent="0.2">
      <c r="H84"/>
      <c r="I84"/>
    </row>
    <row r="85" spans="8:9" x14ac:dyDescent="0.2">
      <c r="H85"/>
      <c r="I85"/>
    </row>
    <row r="86" spans="8:9" x14ac:dyDescent="0.2">
      <c r="H86"/>
      <c r="I86"/>
    </row>
    <row r="87" spans="8:9" x14ac:dyDescent="0.2">
      <c r="H87"/>
      <c r="I87"/>
    </row>
    <row r="88" spans="8:9" x14ac:dyDescent="0.2">
      <c r="H88"/>
      <c r="I88"/>
    </row>
    <row r="89" spans="8:9" x14ac:dyDescent="0.2">
      <c r="H89"/>
      <c r="I89"/>
    </row>
    <row r="90" spans="8:9" x14ac:dyDescent="0.2">
      <c r="H90"/>
      <c r="I90"/>
    </row>
    <row r="91" spans="8:9" x14ac:dyDescent="0.2">
      <c r="H91"/>
      <c r="I91"/>
    </row>
    <row r="92" spans="8:9" x14ac:dyDescent="0.2">
      <c r="H92"/>
      <c r="I92"/>
    </row>
    <row r="93" spans="8:9" x14ac:dyDescent="0.2">
      <c r="H93"/>
      <c r="I93"/>
    </row>
    <row r="94" spans="8:9" x14ac:dyDescent="0.2">
      <c r="H94"/>
      <c r="I94"/>
    </row>
    <row r="95" spans="8:9" x14ac:dyDescent="0.2">
      <c r="H95"/>
      <c r="I95"/>
    </row>
    <row r="96" spans="8:9" x14ac:dyDescent="0.2">
      <c r="H96"/>
      <c r="I96"/>
    </row>
    <row r="97" spans="8:9" x14ac:dyDescent="0.2">
      <c r="H97"/>
      <c r="I97"/>
    </row>
    <row r="98" spans="8:9" x14ac:dyDescent="0.2">
      <c r="H98"/>
      <c r="I98"/>
    </row>
    <row r="99" spans="8:9" x14ac:dyDescent="0.2">
      <c r="H99"/>
      <c r="I99"/>
    </row>
    <row r="100" spans="8:9" x14ac:dyDescent="0.2">
      <c r="H100"/>
      <c r="I100"/>
    </row>
    <row r="101" spans="8:9" x14ac:dyDescent="0.2">
      <c r="H101"/>
      <c r="I101"/>
    </row>
    <row r="102" spans="8:9" x14ac:dyDescent="0.2">
      <c r="H102"/>
      <c r="I102"/>
    </row>
    <row r="103" spans="8:9" x14ac:dyDescent="0.2">
      <c r="H103"/>
      <c r="I103"/>
    </row>
    <row r="104" spans="8:9" x14ac:dyDescent="0.2">
      <c r="H104"/>
      <c r="I104"/>
    </row>
    <row r="105" spans="8:9" x14ac:dyDescent="0.2">
      <c r="H105"/>
      <c r="I105"/>
    </row>
    <row r="106" spans="8:9" x14ac:dyDescent="0.2">
      <c r="H106"/>
      <c r="I106"/>
    </row>
    <row r="107" spans="8:9" x14ac:dyDescent="0.2">
      <c r="H107"/>
      <c r="I107"/>
    </row>
    <row r="108" spans="8:9" x14ac:dyDescent="0.2">
      <c r="H108"/>
      <c r="I108"/>
    </row>
    <row r="109" spans="8:9" x14ac:dyDescent="0.2">
      <c r="H109"/>
      <c r="I109"/>
    </row>
    <row r="110" spans="8:9" x14ac:dyDescent="0.2">
      <c r="H110"/>
      <c r="I110"/>
    </row>
    <row r="111" spans="8:9" x14ac:dyDescent="0.2">
      <c r="H111"/>
      <c r="I111"/>
    </row>
    <row r="112" spans="8:9" x14ac:dyDescent="0.2">
      <c r="H112"/>
      <c r="I112"/>
    </row>
    <row r="113" spans="8:9" x14ac:dyDescent="0.2">
      <c r="H113"/>
      <c r="I113"/>
    </row>
    <row r="114" spans="8:9" x14ac:dyDescent="0.2">
      <c r="H114"/>
      <c r="I114"/>
    </row>
    <row r="115" spans="8:9" x14ac:dyDescent="0.2">
      <c r="H115"/>
      <c r="I115"/>
    </row>
    <row r="116" spans="8:9" x14ac:dyDescent="0.2">
      <c r="H116"/>
      <c r="I116"/>
    </row>
    <row r="117" spans="8:9" x14ac:dyDescent="0.2">
      <c r="H117"/>
      <c r="I117"/>
    </row>
    <row r="118" spans="8:9" x14ac:dyDescent="0.2">
      <c r="H118"/>
      <c r="I118"/>
    </row>
    <row r="119" spans="8:9" x14ac:dyDescent="0.2">
      <c r="H119"/>
      <c r="I119"/>
    </row>
    <row r="120" spans="8:9" x14ac:dyDescent="0.2">
      <c r="H120"/>
      <c r="I120"/>
    </row>
    <row r="121" spans="8:9" x14ac:dyDescent="0.2">
      <c r="H121"/>
      <c r="I121"/>
    </row>
    <row r="122" spans="8:9" x14ac:dyDescent="0.2">
      <c r="H122"/>
      <c r="I122"/>
    </row>
    <row r="123" spans="8:9" x14ac:dyDescent="0.2">
      <c r="H123"/>
      <c r="I123"/>
    </row>
    <row r="124" spans="8:9" x14ac:dyDescent="0.2">
      <c r="H124"/>
      <c r="I124"/>
    </row>
    <row r="125" spans="8:9" x14ac:dyDescent="0.2">
      <c r="H125"/>
      <c r="I125"/>
    </row>
    <row r="126" spans="8:9" x14ac:dyDescent="0.2">
      <c r="H126"/>
      <c r="I126"/>
    </row>
    <row r="127" spans="8:9" x14ac:dyDescent="0.2">
      <c r="H127"/>
      <c r="I127"/>
    </row>
    <row r="128" spans="8:9" x14ac:dyDescent="0.2">
      <c r="H128"/>
      <c r="I128"/>
    </row>
    <row r="129" spans="8:9" x14ac:dyDescent="0.2">
      <c r="H129"/>
      <c r="I129"/>
    </row>
    <row r="130" spans="8:9" x14ac:dyDescent="0.2">
      <c r="H130"/>
      <c r="I130"/>
    </row>
    <row r="131" spans="8:9" x14ac:dyDescent="0.2">
      <c r="H131"/>
      <c r="I131"/>
    </row>
    <row r="132" spans="8:9" x14ac:dyDescent="0.2">
      <c r="H132"/>
      <c r="I132"/>
    </row>
    <row r="133" spans="8:9" x14ac:dyDescent="0.2">
      <c r="H133"/>
      <c r="I133"/>
    </row>
    <row r="134" spans="8:9" x14ac:dyDescent="0.2">
      <c r="H134"/>
      <c r="I134"/>
    </row>
    <row r="135" spans="8:9" x14ac:dyDescent="0.2">
      <c r="H135"/>
      <c r="I135"/>
    </row>
    <row r="136" spans="8:9" x14ac:dyDescent="0.2">
      <c r="H136"/>
      <c r="I136"/>
    </row>
    <row r="137" spans="8:9" x14ac:dyDescent="0.2">
      <c r="H137"/>
      <c r="I137"/>
    </row>
    <row r="138" spans="8:9" x14ac:dyDescent="0.2">
      <c r="H138"/>
      <c r="I138"/>
    </row>
    <row r="139" spans="8:9" x14ac:dyDescent="0.2">
      <c r="H139"/>
      <c r="I139"/>
    </row>
    <row r="140" spans="8:9" x14ac:dyDescent="0.2">
      <c r="H140"/>
      <c r="I140"/>
    </row>
    <row r="141" spans="8:9" x14ac:dyDescent="0.2">
      <c r="H141"/>
      <c r="I141"/>
    </row>
    <row r="142" spans="8:9" x14ac:dyDescent="0.2">
      <c r="H142"/>
      <c r="I142"/>
    </row>
    <row r="143" spans="8:9" x14ac:dyDescent="0.2">
      <c r="H143"/>
      <c r="I143"/>
    </row>
    <row r="144" spans="8:9" x14ac:dyDescent="0.2">
      <c r="H144"/>
      <c r="I144"/>
    </row>
    <row r="145" spans="8:9" x14ac:dyDescent="0.2">
      <c r="H145"/>
      <c r="I145"/>
    </row>
    <row r="146" spans="8:9" x14ac:dyDescent="0.2">
      <c r="H146"/>
      <c r="I146"/>
    </row>
    <row r="147" spans="8:9" x14ac:dyDescent="0.2">
      <c r="H147"/>
      <c r="I147"/>
    </row>
    <row r="148" spans="8:9" x14ac:dyDescent="0.2">
      <c r="H148"/>
      <c r="I148"/>
    </row>
    <row r="149" spans="8:9" x14ac:dyDescent="0.2">
      <c r="H149"/>
      <c r="I149"/>
    </row>
    <row r="150" spans="8:9" x14ac:dyDescent="0.2">
      <c r="H150"/>
      <c r="I150"/>
    </row>
    <row r="151" spans="8:9" x14ac:dyDescent="0.2">
      <c r="H151"/>
      <c r="I151"/>
    </row>
    <row r="152" spans="8:9" x14ac:dyDescent="0.2">
      <c r="H152"/>
      <c r="I152"/>
    </row>
    <row r="153" spans="8:9" x14ac:dyDescent="0.2">
      <c r="H153"/>
      <c r="I153"/>
    </row>
    <row r="154" spans="8:9" x14ac:dyDescent="0.2">
      <c r="H154"/>
      <c r="I154"/>
    </row>
    <row r="155" spans="8:9" x14ac:dyDescent="0.2">
      <c r="H155"/>
      <c r="I155"/>
    </row>
    <row r="156" spans="8:9" x14ac:dyDescent="0.2">
      <c r="H156"/>
      <c r="I156"/>
    </row>
    <row r="157" spans="8:9" x14ac:dyDescent="0.2">
      <c r="H157"/>
      <c r="I157"/>
    </row>
    <row r="158" spans="8:9" x14ac:dyDescent="0.2">
      <c r="H158"/>
      <c r="I158"/>
    </row>
    <row r="159" spans="8:9" x14ac:dyDescent="0.2">
      <c r="H159"/>
      <c r="I159"/>
    </row>
    <row r="160" spans="8:9" x14ac:dyDescent="0.2">
      <c r="H160"/>
      <c r="I160"/>
    </row>
    <row r="161" spans="8:9" x14ac:dyDescent="0.2">
      <c r="H161"/>
      <c r="I161"/>
    </row>
  </sheetData>
  <sortState ref="A7:G12">
    <sortCondition ref="C7:C12"/>
  </sortState>
  <customSheetViews>
    <customSheetView guid="{358EF368-5363-4FD3-973B-B86369209388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1"/>
      <headerFooter alignWithMargins="0">
        <oddHeader>&amp;A</oddHeader>
        <oddFooter>Page &amp;P</oddFooter>
      </headerFooter>
    </customSheetView>
    <customSheetView guid="{0F4F730E-4E96-44B2-972F-907EF6237BB3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2"/>
      <headerFooter alignWithMargins="0">
        <oddHeader>&amp;A</oddHeader>
        <oddFooter>Page &amp;P</oddFooter>
      </headerFooter>
    </customSheetView>
    <customSheetView guid="{F6162F39-E94A-44B0-A460-1E75860E605A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3"/>
      <headerFooter alignWithMargins="0">
        <oddHeader>&amp;A</oddHeader>
        <oddFooter>Page &amp;P</oddFooter>
      </headerFooter>
    </customSheetView>
    <customSheetView guid="{A26506CF-EE14-45CB-98D0-3C0C6A37268B}" scale="90" fitToPage="1" hiddenRows="1" hiddenColumns="1" showRuler="0">
      <selection activeCell="C5" sqref="C5"/>
      <pageMargins left="0.75" right="0.75" top="1" bottom="1" header="0.5" footer="0.5"/>
      <printOptions gridLines="1"/>
      <pageSetup orientation="portrait" horizontalDpi="4294967292" r:id="rId4"/>
      <headerFooter alignWithMargins="0">
        <oddHeader>&amp;A</oddHeader>
        <oddFooter>Page &amp;P</oddFooter>
      </headerFooter>
    </customSheetView>
  </customSheetViews>
  <phoneticPr fontId="0" type="noConversion"/>
  <printOptions headings="1" gridLines="1" gridLinesSet="0"/>
  <pageMargins left="0.75" right="0.75" top="1" bottom="1" header="0.5" footer="0.5"/>
  <pageSetup orientation="portrait" horizontalDpi="4294967292" r:id="rId5"/>
  <headerFooter alignWithMargins="0">
    <oddHeader>&amp;A</oddHeader>
    <oddFooter>Page &amp;P</oddFooter>
  </headerFooter>
  <legacyDrawing r:id="rId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indexed="20"/>
  </sheetPr>
  <dimension ref="A1:G32"/>
  <sheetViews>
    <sheetView showRuler="0" zoomScale="75" workbookViewId="0">
      <selection activeCell="E4" sqref="E4:E7"/>
    </sheetView>
  </sheetViews>
  <sheetFormatPr defaultRowHeight="12.75" x14ac:dyDescent="0.2"/>
  <cols>
    <col min="1" max="1" width="27.5703125" style="13" customWidth="1"/>
    <col min="2" max="2" width="12.5703125" style="14" customWidth="1"/>
    <col min="3" max="5" width="16.5703125" style="13" bestFit="1" customWidth="1"/>
    <col min="6" max="6" width="16.140625" style="13" customWidth="1"/>
    <col min="7" max="7" width="10.5703125" style="13" customWidth="1"/>
    <col min="8" max="16384" width="9.140625" style="13"/>
  </cols>
  <sheetData>
    <row r="1" spans="1:7" customFormat="1" ht="18.75" x14ac:dyDescent="0.3">
      <c r="A1" s="18" t="s">
        <v>61</v>
      </c>
      <c r="B1" s="18"/>
      <c r="C1" s="18"/>
      <c r="D1" s="18"/>
      <c r="E1" s="18"/>
      <c r="F1" s="18"/>
      <c r="G1" s="18"/>
    </row>
    <row r="2" spans="1:7" customFormat="1" ht="18.75" x14ac:dyDescent="0.3">
      <c r="A2" s="78" t="s">
        <v>25</v>
      </c>
      <c r="B2" s="19"/>
      <c r="C2" s="20"/>
      <c r="D2" s="19"/>
      <c r="E2" s="19"/>
      <c r="F2" s="18"/>
      <c r="G2" s="18"/>
    </row>
    <row r="3" spans="1:7" customFormat="1" ht="57" thickBot="1" x14ac:dyDescent="0.35">
      <c r="A3" s="21"/>
      <c r="B3" s="22" t="s">
        <v>26</v>
      </c>
      <c r="C3" s="23" t="s">
        <v>16</v>
      </c>
      <c r="D3" s="23" t="s">
        <v>17</v>
      </c>
      <c r="E3" s="23" t="s">
        <v>18</v>
      </c>
      <c r="F3" s="23" t="s">
        <v>4</v>
      </c>
      <c r="G3" s="23"/>
    </row>
    <row r="4" spans="1:7" customFormat="1" ht="18.75" x14ac:dyDescent="0.3">
      <c r="A4" s="28" t="s">
        <v>22</v>
      </c>
      <c r="B4" s="29">
        <v>5</v>
      </c>
      <c r="C4" s="29">
        <f>Jan!$C$5*B4</f>
        <v>7605</v>
      </c>
      <c r="D4" s="29">
        <f>Feb!$C$5*B4</f>
        <v>7040</v>
      </c>
      <c r="E4" s="29">
        <f>Mar!$C$5*Costs!B4</f>
        <v>7415</v>
      </c>
      <c r="F4" s="24">
        <f t="shared" ref="F4:F9" si="0">SUM(C4:E4)</f>
        <v>22060</v>
      </c>
      <c r="G4" s="25"/>
    </row>
    <row r="5" spans="1:7" customFormat="1" ht="18.75" x14ac:dyDescent="0.3">
      <c r="A5" s="30" t="s">
        <v>20</v>
      </c>
      <c r="B5" s="24">
        <v>2</v>
      </c>
      <c r="C5" s="24">
        <f>Jan!$C$5*B5</f>
        <v>3042</v>
      </c>
      <c r="D5" s="29">
        <f>Feb!$C$5*B5</f>
        <v>2816</v>
      </c>
      <c r="E5" s="29">
        <f>Mar!$C$5*Costs!B5</f>
        <v>2966</v>
      </c>
      <c r="F5" s="24">
        <f t="shared" si="0"/>
        <v>8824</v>
      </c>
      <c r="G5" s="25"/>
    </row>
    <row r="6" spans="1:7" ht="18.75" x14ac:dyDescent="0.3">
      <c r="A6" s="30" t="s">
        <v>21</v>
      </c>
      <c r="B6" s="24">
        <v>3.5</v>
      </c>
      <c r="C6" s="24">
        <f>Jan!$C$5*B6</f>
        <v>5323.5</v>
      </c>
      <c r="D6" s="29">
        <f>Feb!$C$5*B6</f>
        <v>4928</v>
      </c>
      <c r="E6" s="29">
        <f>Mar!$C$5*Costs!B6</f>
        <v>5190.5</v>
      </c>
      <c r="F6" s="24">
        <f t="shared" si="0"/>
        <v>15442</v>
      </c>
      <c r="G6" s="25"/>
    </row>
    <row r="7" spans="1:7" ht="18.75" x14ac:dyDescent="0.3">
      <c r="A7" s="30" t="s">
        <v>24</v>
      </c>
      <c r="B7" s="24">
        <v>1.5</v>
      </c>
      <c r="C7" s="24">
        <f>Jan!$C$5*B7</f>
        <v>2281.5</v>
      </c>
      <c r="D7" s="29">
        <f>Feb!$C$5*B7</f>
        <v>2112</v>
      </c>
      <c r="E7" s="29">
        <f>Mar!$C$5*Costs!B7</f>
        <v>2224.5</v>
      </c>
      <c r="F7" s="24">
        <f t="shared" si="0"/>
        <v>6618</v>
      </c>
      <c r="G7" s="25"/>
    </row>
    <row r="8" spans="1:7" ht="18.75" x14ac:dyDescent="0.3">
      <c r="A8" s="30" t="s">
        <v>23</v>
      </c>
      <c r="B8" s="24"/>
      <c r="C8" s="24">
        <v>500</v>
      </c>
      <c r="D8" s="24">
        <v>350</v>
      </c>
      <c r="E8" s="24">
        <v>575</v>
      </c>
      <c r="F8" s="24">
        <f t="shared" si="0"/>
        <v>1425</v>
      </c>
      <c r="G8" s="25"/>
    </row>
    <row r="9" spans="1:7" ht="18.75" x14ac:dyDescent="0.3">
      <c r="A9" s="30" t="s">
        <v>59</v>
      </c>
      <c r="B9" s="24"/>
      <c r="C9" s="24">
        <v>2500</v>
      </c>
      <c r="D9" s="24">
        <v>2325</v>
      </c>
      <c r="E9" s="24">
        <v>1700</v>
      </c>
      <c r="F9" s="24">
        <f t="shared" si="0"/>
        <v>6525</v>
      </c>
      <c r="G9" s="25"/>
    </row>
    <row r="10" spans="1:7" ht="36.75" thickBot="1" x14ac:dyDescent="0.3">
      <c r="A10" s="31" t="s">
        <v>19</v>
      </c>
      <c r="B10" s="32"/>
      <c r="C10" s="33">
        <f>SUM(C4:C9)</f>
        <v>21252</v>
      </c>
      <c r="D10" s="33">
        <f>SUM(D4:D9)</f>
        <v>19571</v>
      </c>
      <c r="E10" s="33">
        <f>SUM(E4:E9)</f>
        <v>20071</v>
      </c>
      <c r="F10" s="26">
        <f>SUM(F4:F9)</f>
        <v>60894</v>
      </c>
      <c r="G10" s="27"/>
    </row>
    <row r="11" spans="1:7" ht="18" x14ac:dyDescent="0.25">
      <c r="A11" s="34"/>
      <c r="B11" s="35"/>
      <c r="C11" s="36"/>
      <c r="D11" s="35"/>
      <c r="E11" s="35"/>
      <c r="F11" s="25"/>
      <c r="G11" s="25"/>
    </row>
    <row r="12" spans="1:7" x14ac:dyDescent="0.2">
      <c r="A12"/>
      <c r="B12"/>
      <c r="C12"/>
      <c r="D12"/>
      <c r="E12"/>
      <c r="F12"/>
      <c r="G12"/>
    </row>
    <row r="13" spans="1:7" x14ac:dyDescent="0.2">
      <c r="A13"/>
      <c r="B13"/>
      <c r="C13"/>
      <c r="D13"/>
      <c r="E13"/>
      <c r="F13"/>
      <c r="G13"/>
    </row>
    <row r="14" spans="1:7" x14ac:dyDescent="0.2">
      <c r="B14" s="13"/>
      <c r="C14" s="14"/>
    </row>
    <row r="15" spans="1:7" x14ac:dyDescent="0.2">
      <c r="B15" s="13"/>
      <c r="C15" s="14"/>
    </row>
    <row r="16" spans="1:7" x14ac:dyDescent="0.2">
      <c r="B16" s="13"/>
      <c r="C16" s="14"/>
    </row>
    <row r="17" spans="2:3" x14ac:dyDescent="0.2">
      <c r="B17" s="13"/>
      <c r="C17" s="14"/>
    </row>
    <row r="18" spans="2:3" x14ac:dyDescent="0.2">
      <c r="B18" s="13"/>
      <c r="C18" s="14"/>
    </row>
    <row r="19" spans="2:3" x14ac:dyDescent="0.2">
      <c r="B19" s="13"/>
      <c r="C19" s="14"/>
    </row>
    <row r="20" spans="2:3" x14ac:dyDescent="0.2">
      <c r="B20" s="13"/>
      <c r="C20" s="14"/>
    </row>
    <row r="21" spans="2:3" x14ac:dyDescent="0.2">
      <c r="B21" s="13"/>
      <c r="C21" s="14"/>
    </row>
    <row r="22" spans="2:3" x14ac:dyDescent="0.2">
      <c r="B22" s="13"/>
      <c r="C22" s="14"/>
    </row>
    <row r="23" spans="2:3" x14ac:dyDescent="0.2">
      <c r="B23" s="13"/>
      <c r="C23" s="14"/>
    </row>
    <row r="24" spans="2:3" x14ac:dyDescent="0.2">
      <c r="B24" s="13"/>
      <c r="C24" s="14"/>
    </row>
    <row r="25" spans="2:3" x14ac:dyDescent="0.2">
      <c r="B25" s="13"/>
      <c r="C25" s="14"/>
    </row>
    <row r="26" spans="2:3" x14ac:dyDescent="0.2">
      <c r="B26" s="13"/>
      <c r="C26" s="14"/>
    </row>
    <row r="27" spans="2:3" x14ac:dyDescent="0.2">
      <c r="B27" s="13"/>
      <c r="C27" s="14"/>
    </row>
    <row r="28" spans="2:3" x14ac:dyDescent="0.2">
      <c r="B28" s="13"/>
      <c r="C28" s="14"/>
    </row>
    <row r="29" spans="2:3" x14ac:dyDescent="0.2">
      <c r="B29" s="13"/>
      <c r="C29" s="14"/>
    </row>
    <row r="30" spans="2:3" x14ac:dyDescent="0.2">
      <c r="B30" s="13"/>
      <c r="C30" s="14"/>
    </row>
    <row r="31" spans="2:3" x14ac:dyDescent="0.2">
      <c r="B31" s="13"/>
      <c r="C31" s="14"/>
    </row>
    <row r="32" spans="2:3" x14ac:dyDescent="0.2">
      <c r="B32" s="13"/>
      <c r="C32" s="14"/>
    </row>
  </sheetData>
  <customSheetViews>
    <customSheetView guid="{358EF368-5363-4FD3-973B-B86369209388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1"/>
      <headerFooter alignWithMargins="0">
        <oddHeader>&amp;A</oddHeader>
        <oddFooter>Page &amp;P</oddFooter>
      </headerFooter>
    </customSheetView>
    <customSheetView guid="{0F4F730E-4E96-44B2-972F-907EF6237BB3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2"/>
      <headerFooter alignWithMargins="0">
        <oddHeader>&amp;A</oddHeader>
        <oddFooter>Page &amp;P</oddFooter>
      </headerFooter>
    </customSheetView>
    <customSheetView guid="{F6162F39-E94A-44B0-A460-1E75860E605A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3"/>
      <headerFooter alignWithMargins="0">
        <oddHeader>&amp;A</oddHeader>
        <oddFooter>Page &amp;P</oddFooter>
      </headerFooter>
    </customSheetView>
    <customSheetView guid="{A26506CF-EE14-45CB-98D0-3C0C6A37268B}" scale="75" showRuler="0">
      <selection activeCell="E4" sqref="E4:E7"/>
      <pageMargins left="0.75" right="0.75" top="1" bottom="1" header="0.5" footer="0.5"/>
      <printOptions horizontalCentered="1"/>
      <pageSetup orientation="portrait" horizontalDpi="4294967292" r:id="rId4"/>
      <headerFooter alignWithMargins="0">
        <oddHeader>&amp;A</oddHeader>
        <oddFooter>Page &amp;P</oddFooter>
      </headerFooter>
    </customSheetView>
  </customSheetViews>
  <phoneticPr fontId="0" type="noConversion"/>
  <printOptions horizontalCentered="1"/>
  <pageMargins left="0.75" right="0.75" top="1" bottom="1" header="0.5" footer="0.5"/>
  <pageSetup orientation="portrait" horizontalDpi="4294967292" r:id="rId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outs:outSpaceData xmlns:outs="http://schemas.microsoft.com/office/2009/outspace/metadata">
  <outs:relatedDates>
    <outs:relatedDate>
      <outs:type>3</outs:type>
      <outs:displayName>Last Modified</outs:displayName>
      <outs:dateTime>2009-09-22T17:41:19Z</outs:dateTime>
      <outs:isPinned>true</outs:isPinned>
    </outs:relatedDate>
    <outs:relatedDate>
      <outs:type>2</outs:type>
      <outs:displayName>Created</outs:displayName>
      <outs:dateTime>1995-11-20T21:51:45Z</outs:dateTime>
      <outs:isPinned>true</outs:isPinned>
    </outs:relatedDate>
    <outs:relatedDate>
      <outs:type>4</outs:type>
      <outs:displayName>Last Printed</outs:displayName>
      <outs:dateTime>2004-12-26T15:46:41Z</outs:dateTime>
      <outs:isPinned>true</outs:isPinned>
    </outs:relatedDate>
  </outs:relatedDates>
  <outs:relatedDocuments>
    <outs:relatedDocument>
      <outs:type>2</outs:type>
      <outs:displayName>Other documents in current folder</outs:displayName>
      <outs:uri/>
      <outs:isPinned>true</outs:isPinned>
    </outs:relatedDocument>
  </outs:relatedDocuments>
  <outs:relatedPeople>
    <outs:relatedPeopleItem>
      <outs:category>Author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Last modified by</outs:category>
      <outs:people>
        <outs:relatedPerson>
          <outs:displayName>Greg Creech</outs:displayName>
          <outs:accountName/>
        </outs:relatedPerson>
      </outs:people>
      <outs:source>0</outs:source>
      <outs:isPinned>true</outs:isPinned>
    </outs:relatedPeopleItem>
    <outs:relatedPeopleItem>
      <outs:category>Manager</outs:category>
      <outs:people/>
      <outs:source>0</outs:source>
      <outs:isPinned>false</outs:isPinned>
    </outs:relatedPeopleItem>
  </outs:relatedPeople>
  <propertyMetadataList xmlns="http://schemas.microsoft.com/office/2009/outspace/metadata">
    <propertyMetadata>
      <type>0</type>
      <propertyId>2228224</propertyId>
      <propertyName/>
      <isPinned>true</isPinned>
    </propertyMetadata>
    <propertyMetadata>
      <type>0</type>
      <propertyId>14</propertyId>
      <propertyName/>
      <isPinned>true</isPinned>
    </propertyMetadata>
    <propertyMetadata>
      <type>0</type>
      <propertyId>8</propertyId>
      <propertyName/>
      <isPinned>true</isPinned>
    </propertyMetadata>
    <propertyMetadata>
      <type>0</type>
      <propertyId>6</propertyId>
      <propertyName/>
      <isPinned>false</isPinned>
    </propertyMetadata>
    <propertyMetadata>
      <type>0</type>
      <propertyId>655365</propertyId>
      <propertyName/>
      <isPinned>false</isPinned>
    </propertyMetadata>
    <propertyMetadata>
      <type>0</type>
      <propertyId>1</propertyId>
      <propertyName/>
      <isPinned>false</isPinned>
    </propertyMetadata>
    <propertyMetadata>
      <type>0</type>
      <propertyId>0</propertyId>
      <propertyName/>
      <isPinned>true</isPinned>
    </propertyMetadata>
    <propertyMetadata>
      <type>0</type>
      <propertyId>13</propertyId>
      <propertyName/>
      <isPinned>false</isPinned>
    </propertyMetadata>
    <propertyMetadata>
      <type>0</type>
      <propertyId>1179653</propertyId>
      <propertyName/>
      <isPinned>false</isPinned>
    </propertyMetadata>
    <propertyMetadata>
      <type>0</type>
      <propertyId>22</propertyId>
      <propertyName/>
      <isPinned>false</isPinned>
    </propertyMetadata>
  </propertyMetadataList>
  <outs:corruptMetadataWasLost/>
</outs:outSpaceData>
</file>

<file path=customXml/itemProps1.xml><?xml version="1.0" encoding="utf-8"?>
<ds:datastoreItem xmlns:ds="http://schemas.openxmlformats.org/officeDocument/2006/customXml" ds:itemID="{58F681D5-8B76-4231-9387-E6D37F29F914}">
  <ds:schemaRefs>
    <ds:schemaRef ds:uri="http://schemas.microsoft.com/office/2009/outspace/metadat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Jan</vt:lpstr>
      <vt:lpstr>Feb</vt:lpstr>
      <vt:lpstr>Mar</vt:lpstr>
      <vt:lpstr>YTD Details</vt:lpstr>
      <vt:lpstr>Income</vt:lpstr>
      <vt:lpstr>Costs</vt:lpstr>
      <vt:lpstr>Feb_Sales</vt:lpstr>
      <vt:lpstr>FebOrders</vt:lpstr>
      <vt:lpstr>Goods</vt:lpstr>
      <vt:lpstr>JanOrders</vt:lpstr>
      <vt:lpstr>MarOrders</vt:lpstr>
      <vt:lpstr>YTD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Techedutainment Services</dc:title>
  <dc:creator>Greg Creech</dc:creator>
  <cp:lastModifiedBy>Greg Creech</cp:lastModifiedBy>
  <cp:lastPrinted>2011-03-28T19:15:46Z</cp:lastPrinted>
  <dcterms:created xsi:type="dcterms:W3CDTF">1995-11-20T21:51:45Z</dcterms:created>
  <dcterms:modified xsi:type="dcterms:W3CDTF">2018-08-01T22:12:17Z</dcterms:modified>
</cp:coreProperties>
</file>